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\Dropbox\AR research\SSA_ARENA Project\"/>
    </mc:Choice>
  </mc:AlternateContent>
  <bookViews>
    <workbookView xWindow="0" yWindow="0" windowWidth="15330" windowHeight="6138" tabRatio="800" firstSheet="1" activeTab="5"/>
  </bookViews>
  <sheets>
    <sheet name="TZA_SummStat_byexp" sheetId="1" r:id="rId1"/>
    <sheet name="TZA_SummStat_byland" sheetId="2" r:id="rId2"/>
    <sheet name="UGA_SummStat_byexp" sheetId="3" r:id="rId3"/>
    <sheet name="UGA_SummStat_byland" sheetId="4" r:id="rId4"/>
    <sheet name="MWI_SummStat_byexp" sheetId="5" r:id="rId5"/>
    <sheet name="MWI_SummStat_byland" sheetId="6" r:id="rId6"/>
  </sheets>
  <calcPr calcId="171027"/>
</workbook>
</file>

<file path=xl/calcChain.xml><?xml version="1.0" encoding="utf-8"?>
<calcChain xmlns="http://schemas.openxmlformats.org/spreadsheetml/2006/main">
  <c r="H154" i="6" l="1"/>
  <c r="G154" i="6"/>
  <c r="F154" i="6"/>
  <c r="E154" i="6"/>
  <c r="D154" i="6"/>
  <c r="C154" i="6"/>
  <c r="P154" i="6"/>
  <c r="H154" i="5"/>
  <c r="G154" i="5"/>
  <c r="F154" i="5"/>
  <c r="E154" i="5"/>
  <c r="D154" i="5"/>
  <c r="C154" i="5"/>
  <c r="H154" i="4"/>
  <c r="G154" i="4"/>
  <c r="F154" i="4"/>
  <c r="E154" i="4"/>
  <c r="D154" i="4"/>
  <c r="C154" i="4"/>
  <c r="H154" i="3"/>
  <c r="G154" i="3"/>
  <c r="F154" i="3"/>
  <c r="E154" i="3"/>
  <c r="D154" i="3"/>
  <c r="C154" i="3"/>
  <c r="H154" i="2"/>
  <c r="G154" i="2"/>
  <c r="F154" i="2"/>
  <c r="E154" i="2"/>
  <c r="D154" i="2"/>
  <c r="C154" i="2"/>
  <c r="H154" i="1"/>
  <c r="G154" i="1"/>
  <c r="F154" i="1"/>
  <c r="E154" i="1"/>
  <c r="D154" i="1"/>
  <c r="C154" i="1"/>
  <c r="C23" i="1"/>
  <c r="C22" i="1"/>
  <c r="P14" i="6"/>
  <c r="O14" i="6"/>
  <c r="N14" i="6"/>
  <c r="M14" i="6"/>
  <c r="L14" i="6"/>
  <c r="K14" i="6"/>
  <c r="H14" i="6"/>
  <c r="G14" i="6"/>
  <c r="F14" i="6"/>
  <c r="E14" i="6"/>
  <c r="D14" i="6"/>
  <c r="C14" i="6"/>
  <c r="P13" i="6"/>
  <c r="O13" i="6"/>
  <c r="N13" i="6"/>
  <c r="M13" i="6"/>
  <c r="L13" i="6"/>
  <c r="K13" i="6"/>
  <c r="H13" i="6"/>
  <c r="G13" i="6"/>
  <c r="F13" i="6"/>
  <c r="E13" i="6"/>
  <c r="D13" i="6"/>
  <c r="C13" i="6"/>
  <c r="P25" i="6"/>
  <c r="O25" i="6"/>
  <c r="N25" i="6"/>
  <c r="M25" i="6"/>
  <c r="L25" i="6"/>
  <c r="K25" i="6"/>
  <c r="H25" i="6"/>
  <c r="G25" i="6"/>
  <c r="F25" i="6"/>
  <c r="E25" i="6"/>
  <c r="D25" i="6"/>
  <c r="C25" i="6"/>
  <c r="P24" i="6"/>
  <c r="O24" i="6"/>
  <c r="N24" i="6"/>
  <c r="M24" i="6"/>
  <c r="L24" i="6"/>
  <c r="K24" i="6"/>
  <c r="H24" i="6"/>
  <c r="G24" i="6"/>
  <c r="F24" i="6"/>
  <c r="E24" i="6"/>
  <c r="D24" i="6"/>
  <c r="C24" i="6"/>
  <c r="P36" i="6"/>
  <c r="O36" i="6"/>
  <c r="N36" i="6"/>
  <c r="M36" i="6"/>
  <c r="L36" i="6"/>
  <c r="K36" i="6"/>
  <c r="H36" i="6"/>
  <c r="G36" i="6"/>
  <c r="F36" i="6"/>
  <c r="E36" i="6"/>
  <c r="D36" i="6"/>
  <c r="C36" i="6"/>
  <c r="P35" i="6"/>
  <c r="O35" i="6"/>
  <c r="N35" i="6"/>
  <c r="M35" i="6"/>
  <c r="L35" i="6"/>
  <c r="K35" i="6"/>
  <c r="H35" i="6"/>
  <c r="G35" i="6"/>
  <c r="F35" i="6"/>
  <c r="E35" i="6"/>
  <c r="D35" i="6"/>
  <c r="C35" i="6"/>
  <c r="P47" i="6"/>
  <c r="O47" i="6"/>
  <c r="N47" i="6"/>
  <c r="M47" i="6"/>
  <c r="L47" i="6"/>
  <c r="K47" i="6"/>
  <c r="H47" i="6"/>
  <c r="G47" i="6"/>
  <c r="F47" i="6"/>
  <c r="E47" i="6"/>
  <c r="D47" i="6"/>
  <c r="C47" i="6"/>
  <c r="P46" i="6"/>
  <c r="O46" i="6"/>
  <c r="N46" i="6"/>
  <c r="M46" i="6"/>
  <c r="L46" i="6"/>
  <c r="K46" i="6"/>
  <c r="H46" i="6"/>
  <c r="G46" i="6"/>
  <c r="F46" i="6"/>
  <c r="E46" i="6"/>
  <c r="D46" i="6"/>
  <c r="C46" i="6"/>
  <c r="P58" i="6"/>
  <c r="O58" i="6"/>
  <c r="N58" i="6"/>
  <c r="M58" i="6"/>
  <c r="L58" i="6"/>
  <c r="K58" i="6"/>
  <c r="H58" i="6"/>
  <c r="G58" i="6"/>
  <c r="F58" i="6"/>
  <c r="E58" i="6"/>
  <c r="D58" i="6"/>
  <c r="C58" i="6"/>
  <c r="P57" i="6"/>
  <c r="O57" i="6"/>
  <c r="N57" i="6"/>
  <c r="M57" i="6"/>
  <c r="L57" i="6"/>
  <c r="K57" i="6"/>
  <c r="H57" i="6"/>
  <c r="G57" i="6"/>
  <c r="F57" i="6"/>
  <c r="E57" i="6"/>
  <c r="D57" i="6"/>
  <c r="C57" i="6"/>
  <c r="P69" i="6"/>
  <c r="O69" i="6"/>
  <c r="N69" i="6"/>
  <c r="M69" i="6"/>
  <c r="L69" i="6"/>
  <c r="K69" i="6"/>
  <c r="H69" i="6"/>
  <c r="G69" i="6"/>
  <c r="F69" i="6"/>
  <c r="E69" i="6"/>
  <c r="D69" i="6"/>
  <c r="C69" i="6"/>
  <c r="P68" i="6"/>
  <c r="O68" i="6"/>
  <c r="N68" i="6"/>
  <c r="M68" i="6"/>
  <c r="L68" i="6"/>
  <c r="K68" i="6"/>
  <c r="H68" i="6"/>
  <c r="G68" i="6"/>
  <c r="F68" i="6"/>
  <c r="E68" i="6"/>
  <c r="D68" i="6"/>
  <c r="C68" i="6"/>
  <c r="P80" i="6"/>
  <c r="O80" i="6"/>
  <c r="N80" i="6"/>
  <c r="M80" i="6"/>
  <c r="L80" i="6"/>
  <c r="K80" i="6"/>
  <c r="H80" i="6"/>
  <c r="G80" i="6"/>
  <c r="F80" i="6"/>
  <c r="E80" i="6"/>
  <c r="D80" i="6"/>
  <c r="C80" i="6"/>
  <c r="P79" i="6"/>
  <c r="O79" i="6"/>
  <c r="N79" i="6"/>
  <c r="M79" i="6"/>
  <c r="L79" i="6"/>
  <c r="K79" i="6"/>
  <c r="H79" i="6"/>
  <c r="G79" i="6"/>
  <c r="F79" i="6"/>
  <c r="E79" i="6"/>
  <c r="D79" i="6"/>
  <c r="C79" i="6"/>
  <c r="P91" i="6"/>
  <c r="O91" i="6"/>
  <c r="N91" i="6"/>
  <c r="M91" i="6"/>
  <c r="L91" i="6"/>
  <c r="K91" i="6"/>
  <c r="H91" i="6"/>
  <c r="G91" i="6"/>
  <c r="F91" i="6"/>
  <c r="E91" i="6"/>
  <c r="D91" i="6"/>
  <c r="C91" i="6"/>
  <c r="P90" i="6"/>
  <c r="O90" i="6"/>
  <c r="N90" i="6"/>
  <c r="M90" i="6"/>
  <c r="L90" i="6"/>
  <c r="K90" i="6"/>
  <c r="H90" i="6"/>
  <c r="G90" i="6"/>
  <c r="F90" i="6"/>
  <c r="E90" i="6"/>
  <c r="D90" i="6"/>
  <c r="C90" i="6"/>
  <c r="P102" i="6"/>
  <c r="O102" i="6"/>
  <c r="N102" i="6"/>
  <c r="M102" i="6"/>
  <c r="L102" i="6"/>
  <c r="K102" i="6"/>
  <c r="H102" i="6"/>
  <c r="G102" i="6"/>
  <c r="F102" i="6"/>
  <c r="E102" i="6"/>
  <c r="D102" i="6"/>
  <c r="C102" i="6"/>
  <c r="P101" i="6"/>
  <c r="O101" i="6"/>
  <c r="N101" i="6"/>
  <c r="M101" i="6"/>
  <c r="L101" i="6"/>
  <c r="K101" i="6"/>
  <c r="H101" i="6"/>
  <c r="G101" i="6"/>
  <c r="F101" i="6"/>
  <c r="E101" i="6"/>
  <c r="D101" i="6"/>
  <c r="C101" i="6"/>
  <c r="P113" i="6"/>
  <c r="O113" i="6"/>
  <c r="N113" i="6"/>
  <c r="M113" i="6"/>
  <c r="L113" i="6"/>
  <c r="K113" i="6"/>
  <c r="H113" i="6"/>
  <c r="G113" i="6"/>
  <c r="F113" i="6"/>
  <c r="E113" i="6"/>
  <c r="D113" i="6"/>
  <c r="C113" i="6"/>
  <c r="P112" i="6"/>
  <c r="O112" i="6"/>
  <c r="N112" i="6"/>
  <c r="M112" i="6"/>
  <c r="L112" i="6"/>
  <c r="K112" i="6"/>
  <c r="H112" i="6"/>
  <c r="G112" i="6"/>
  <c r="F112" i="6"/>
  <c r="E112" i="6"/>
  <c r="D112" i="6"/>
  <c r="C112" i="6"/>
  <c r="P123" i="6"/>
  <c r="O123" i="6"/>
  <c r="N123" i="6"/>
  <c r="M123" i="6"/>
  <c r="L123" i="6"/>
  <c r="K123" i="6"/>
  <c r="H123" i="6"/>
  <c r="G123" i="6"/>
  <c r="F123" i="6"/>
  <c r="E123" i="6"/>
  <c r="D123" i="6"/>
  <c r="C123" i="6"/>
  <c r="P135" i="6"/>
  <c r="O135" i="6"/>
  <c r="L135" i="6"/>
  <c r="K135" i="6"/>
  <c r="H135" i="6"/>
  <c r="G135" i="6"/>
  <c r="D135" i="6"/>
  <c r="C135" i="6"/>
  <c r="P134" i="6"/>
  <c r="O134" i="6"/>
  <c r="N134" i="6"/>
  <c r="M134" i="6"/>
  <c r="L134" i="6"/>
  <c r="K134" i="6"/>
  <c r="H134" i="6"/>
  <c r="G134" i="6"/>
  <c r="F134" i="6"/>
  <c r="E134" i="6"/>
  <c r="D134" i="6"/>
  <c r="C134" i="6"/>
  <c r="P145" i="6"/>
  <c r="O145" i="6"/>
  <c r="N145" i="6"/>
  <c r="M145" i="6"/>
  <c r="L145" i="6"/>
  <c r="K145" i="6"/>
  <c r="H145" i="6"/>
  <c r="G145" i="6"/>
  <c r="F145" i="6"/>
  <c r="E145" i="6"/>
  <c r="D145" i="6"/>
  <c r="C145" i="6"/>
  <c r="P145" i="5"/>
  <c r="O145" i="5"/>
  <c r="N145" i="5"/>
  <c r="M145" i="5"/>
  <c r="L145" i="5"/>
  <c r="K145" i="5"/>
  <c r="H145" i="5"/>
  <c r="G145" i="5"/>
  <c r="F145" i="5"/>
  <c r="E145" i="5"/>
  <c r="D145" i="5"/>
  <c r="C145" i="5"/>
  <c r="P135" i="5"/>
  <c r="O135" i="5"/>
  <c r="N135" i="5"/>
  <c r="K135" i="5"/>
  <c r="H135" i="5"/>
  <c r="G135" i="5"/>
  <c r="C135" i="5"/>
  <c r="P134" i="5"/>
  <c r="O134" i="5"/>
  <c r="N134" i="5"/>
  <c r="M134" i="5"/>
  <c r="L134" i="5"/>
  <c r="K134" i="5"/>
  <c r="H134" i="5"/>
  <c r="G134" i="5"/>
  <c r="F134" i="5"/>
  <c r="E134" i="5"/>
  <c r="D134" i="5"/>
  <c r="C134" i="5"/>
  <c r="P123" i="5"/>
  <c r="O123" i="5"/>
  <c r="N123" i="5"/>
  <c r="M123" i="5"/>
  <c r="L123" i="5"/>
  <c r="K123" i="5"/>
  <c r="H123" i="5"/>
  <c r="G123" i="5"/>
  <c r="F123" i="5"/>
  <c r="E123" i="5"/>
  <c r="D123" i="5"/>
  <c r="C123" i="5"/>
  <c r="P113" i="5"/>
  <c r="O113" i="5"/>
  <c r="N113" i="5"/>
  <c r="M113" i="5"/>
  <c r="L113" i="5"/>
  <c r="K113" i="5"/>
  <c r="H113" i="5"/>
  <c r="G113" i="5"/>
  <c r="F113" i="5"/>
  <c r="E113" i="5"/>
  <c r="D113" i="5"/>
  <c r="C113" i="5"/>
  <c r="P112" i="5"/>
  <c r="O112" i="5"/>
  <c r="N112" i="5"/>
  <c r="M112" i="5"/>
  <c r="L112" i="5"/>
  <c r="K112" i="5"/>
  <c r="H112" i="5"/>
  <c r="G112" i="5"/>
  <c r="F112" i="5"/>
  <c r="E112" i="5"/>
  <c r="D112" i="5"/>
  <c r="C112" i="5"/>
  <c r="P102" i="5"/>
  <c r="O102" i="5"/>
  <c r="N102" i="5"/>
  <c r="M102" i="5"/>
  <c r="L102" i="5"/>
  <c r="K102" i="5"/>
  <c r="H102" i="5"/>
  <c r="G102" i="5"/>
  <c r="F102" i="5"/>
  <c r="E102" i="5"/>
  <c r="D102" i="5"/>
  <c r="C102" i="5"/>
  <c r="P101" i="5"/>
  <c r="O101" i="5"/>
  <c r="N101" i="5"/>
  <c r="M101" i="5"/>
  <c r="L101" i="5"/>
  <c r="K101" i="5"/>
  <c r="H101" i="5"/>
  <c r="G101" i="5"/>
  <c r="F101" i="5"/>
  <c r="E101" i="5"/>
  <c r="D101" i="5"/>
  <c r="C101" i="5"/>
  <c r="P91" i="5"/>
  <c r="O91" i="5"/>
  <c r="N91" i="5"/>
  <c r="M91" i="5"/>
  <c r="L91" i="5"/>
  <c r="K91" i="5"/>
  <c r="H91" i="5"/>
  <c r="G91" i="5"/>
  <c r="F91" i="5"/>
  <c r="E91" i="5"/>
  <c r="D91" i="5"/>
  <c r="C91" i="5"/>
  <c r="P90" i="5"/>
  <c r="O90" i="5"/>
  <c r="N90" i="5"/>
  <c r="M90" i="5"/>
  <c r="L90" i="5"/>
  <c r="K90" i="5"/>
  <c r="H90" i="5"/>
  <c r="G90" i="5"/>
  <c r="F90" i="5"/>
  <c r="E90" i="5"/>
  <c r="D90" i="5"/>
  <c r="C90" i="5"/>
  <c r="P80" i="5"/>
  <c r="O80" i="5"/>
  <c r="N80" i="5"/>
  <c r="M80" i="5"/>
  <c r="L80" i="5"/>
  <c r="K80" i="5"/>
  <c r="H80" i="5"/>
  <c r="G80" i="5"/>
  <c r="F80" i="5"/>
  <c r="E80" i="5"/>
  <c r="D80" i="5"/>
  <c r="C80" i="5"/>
  <c r="P79" i="5"/>
  <c r="O79" i="5"/>
  <c r="N79" i="5"/>
  <c r="M79" i="5"/>
  <c r="L79" i="5"/>
  <c r="K79" i="5"/>
  <c r="H79" i="5"/>
  <c r="G79" i="5"/>
  <c r="F79" i="5"/>
  <c r="E79" i="5"/>
  <c r="D79" i="5"/>
  <c r="C79" i="5"/>
  <c r="P69" i="5"/>
  <c r="O69" i="5"/>
  <c r="N69" i="5"/>
  <c r="M69" i="5"/>
  <c r="L69" i="5"/>
  <c r="K69" i="5"/>
  <c r="H69" i="5"/>
  <c r="G69" i="5"/>
  <c r="F69" i="5"/>
  <c r="E69" i="5"/>
  <c r="D69" i="5"/>
  <c r="C69" i="5"/>
  <c r="P68" i="5"/>
  <c r="O68" i="5"/>
  <c r="N68" i="5"/>
  <c r="M68" i="5"/>
  <c r="L68" i="5"/>
  <c r="K68" i="5"/>
  <c r="H68" i="5"/>
  <c r="G68" i="5"/>
  <c r="F68" i="5"/>
  <c r="E68" i="5"/>
  <c r="D68" i="5"/>
  <c r="C68" i="5"/>
  <c r="P58" i="5"/>
  <c r="O58" i="5"/>
  <c r="N58" i="5"/>
  <c r="M58" i="5"/>
  <c r="L58" i="5"/>
  <c r="K58" i="5"/>
  <c r="H58" i="5"/>
  <c r="G58" i="5"/>
  <c r="F58" i="5"/>
  <c r="E58" i="5"/>
  <c r="D58" i="5"/>
  <c r="C58" i="5"/>
  <c r="P57" i="5"/>
  <c r="O57" i="5"/>
  <c r="N57" i="5"/>
  <c r="M57" i="5"/>
  <c r="L57" i="5"/>
  <c r="K57" i="5"/>
  <c r="H57" i="5"/>
  <c r="G57" i="5"/>
  <c r="F57" i="5"/>
  <c r="E57" i="5"/>
  <c r="D57" i="5"/>
  <c r="C57" i="5"/>
  <c r="P47" i="5"/>
  <c r="O47" i="5"/>
  <c r="N47" i="5"/>
  <c r="M47" i="5"/>
  <c r="L47" i="5"/>
  <c r="K47" i="5"/>
  <c r="H47" i="5"/>
  <c r="G47" i="5"/>
  <c r="F47" i="5"/>
  <c r="E47" i="5"/>
  <c r="D47" i="5"/>
  <c r="C47" i="5"/>
  <c r="P46" i="5"/>
  <c r="O46" i="5"/>
  <c r="N46" i="5"/>
  <c r="M46" i="5"/>
  <c r="L46" i="5"/>
  <c r="K46" i="5"/>
  <c r="H46" i="5"/>
  <c r="G46" i="5"/>
  <c r="F46" i="5"/>
  <c r="E46" i="5"/>
  <c r="D46" i="5"/>
  <c r="C46" i="5"/>
  <c r="P36" i="5"/>
  <c r="O36" i="5"/>
  <c r="N36" i="5"/>
  <c r="M36" i="5"/>
  <c r="L36" i="5"/>
  <c r="K36" i="5"/>
  <c r="H36" i="5"/>
  <c r="G36" i="5"/>
  <c r="F36" i="5"/>
  <c r="E36" i="5"/>
  <c r="D36" i="5"/>
  <c r="C36" i="5"/>
  <c r="P35" i="5"/>
  <c r="O35" i="5"/>
  <c r="N35" i="5"/>
  <c r="M35" i="5"/>
  <c r="L35" i="5"/>
  <c r="K35" i="5"/>
  <c r="H35" i="5"/>
  <c r="G35" i="5"/>
  <c r="F35" i="5"/>
  <c r="E35" i="5"/>
  <c r="D35" i="5"/>
  <c r="C35" i="5"/>
  <c r="P25" i="5"/>
  <c r="O25" i="5"/>
  <c r="N25" i="5"/>
  <c r="M25" i="5"/>
  <c r="L25" i="5"/>
  <c r="K25" i="5"/>
  <c r="H25" i="5"/>
  <c r="G25" i="5"/>
  <c r="F25" i="5"/>
  <c r="E25" i="5"/>
  <c r="D25" i="5"/>
  <c r="C25" i="5"/>
  <c r="P24" i="5"/>
  <c r="O24" i="5"/>
  <c r="N24" i="5"/>
  <c r="M24" i="5"/>
  <c r="L24" i="5"/>
  <c r="K24" i="5"/>
  <c r="H24" i="5"/>
  <c r="G24" i="5"/>
  <c r="F24" i="5"/>
  <c r="E24" i="5"/>
  <c r="D24" i="5"/>
  <c r="C24" i="5"/>
  <c r="P14" i="5"/>
  <c r="O14" i="5"/>
  <c r="N14" i="5"/>
  <c r="M14" i="5"/>
  <c r="L14" i="5"/>
  <c r="K14" i="5"/>
  <c r="H14" i="5"/>
  <c r="G14" i="5"/>
  <c r="F14" i="5"/>
  <c r="E14" i="5"/>
  <c r="D14" i="5"/>
  <c r="C14" i="5"/>
  <c r="P13" i="5"/>
  <c r="O13" i="5"/>
  <c r="N13" i="5"/>
  <c r="M13" i="5"/>
  <c r="L13" i="5"/>
  <c r="K13" i="5"/>
  <c r="H13" i="5"/>
  <c r="G13" i="5"/>
  <c r="F13" i="5"/>
  <c r="E13" i="5"/>
  <c r="D13" i="5"/>
  <c r="C13" i="5"/>
  <c r="P25" i="4"/>
  <c r="O25" i="4"/>
  <c r="N25" i="4"/>
  <c r="M25" i="4"/>
  <c r="L25" i="4"/>
  <c r="K25" i="4"/>
  <c r="P24" i="4"/>
  <c r="O24" i="4"/>
  <c r="N24" i="4"/>
  <c r="M24" i="4"/>
  <c r="L24" i="4"/>
  <c r="K24" i="4"/>
  <c r="P14" i="4"/>
  <c r="O14" i="4"/>
  <c r="N14" i="4"/>
  <c r="M14" i="4"/>
  <c r="L14" i="4"/>
  <c r="K14" i="4"/>
  <c r="P13" i="4"/>
  <c r="O13" i="4"/>
  <c r="N13" i="4"/>
  <c r="M13" i="4"/>
  <c r="L13" i="4"/>
  <c r="K13" i="4"/>
  <c r="H14" i="4"/>
  <c r="G14" i="4"/>
  <c r="F14" i="4"/>
  <c r="E14" i="4"/>
  <c r="D14" i="4"/>
  <c r="C14" i="4"/>
  <c r="H13" i="4"/>
  <c r="G13" i="4"/>
  <c r="F13" i="4"/>
  <c r="E13" i="4"/>
  <c r="D13" i="4"/>
  <c r="C13" i="4"/>
  <c r="H25" i="4"/>
  <c r="G25" i="4"/>
  <c r="F25" i="4"/>
  <c r="E25" i="4"/>
  <c r="D25" i="4"/>
  <c r="C25" i="4"/>
  <c r="H24" i="4"/>
  <c r="G24" i="4"/>
  <c r="F24" i="4"/>
  <c r="E24" i="4"/>
  <c r="D24" i="4"/>
  <c r="C24" i="4"/>
  <c r="P47" i="4"/>
  <c r="O47" i="4"/>
  <c r="N47" i="4"/>
  <c r="M47" i="4"/>
  <c r="L47" i="4"/>
  <c r="K47" i="4"/>
  <c r="P46" i="4"/>
  <c r="O46" i="4"/>
  <c r="N46" i="4"/>
  <c r="M46" i="4"/>
  <c r="L46" i="4"/>
  <c r="K46" i="4"/>
  <c r="P36" i="4"/>
  <c r="O36" i="4"/>
  <c r="N36" i="4"/>
  <c r="M36" i="4"/>
  <c r="L36" i="4"/>
  <c r="K36" i="4"/>
  <c r="P35" i="4"/>
  <c r="O35" i="4"/>
  <c r="N35" i="4"/>
  <c r="M35" i="4"/>
  <c r="L35" i="4"/>
  <c r="K35" i="4"/>
  <c r="H36" i="4"/>
  <c r="G36" i="4"/>
  <c r="F36" i="4"/>
  <c r="E36" i="4"/>
  <c r="D36" i="4"/>
  <c r="C36" i="4"/>
  <c r="H35" i="4"/>
  <c r="G35" i="4"/>
  <c r="F35" i="4"/>
  <c r="E35" i="4"/>
  <c r="D35" i="4"/>
  <c r="C35" i="4"/>
  <c r="H47" i="4"/>
  <c r="G47" i="4"/>
  <c r="F47" i="4"/>
  <c r="E47" i="4"/>
  <c r="D47" i="4"/>
  <c r="C47" i="4"/>
  <c r="H46" i="4"/>
  <c r="G46" i="4"/>
  <c r="F46" i="4"/>
  <c r="E46" i="4"/>
  <c r="D46" i="4"/>
  <c r="C46" i="4"/>
  <c r="H58" i="4"/>
  <c r="G58" i="4"/>
  <c r="F58" i="4"/>
  <c r="E58" i="4"/>
  <c r="D58" i="4"/>
  <c r="C58" i="4"/>
  <c r="H57" i="4"/>
  <c r="G57" i="4"/>
  <c r="F57" i="4"/>
  <c r="E57" i="4"/>
  <c r="D57" i="4"/>
  <c r="C57" i="4"/>
  <c r="P58" i="4"/>
  <c r="O58" i="4"/>
  <c r="N58" i="4"/>
  <c r="M58" i="4"/>
  <c r="L58" i="4"/>
  <c r="K58" i="4"/>
  <c r="P57" i="4"/>
  <c r="O57" i="4"/>
  <c r="N57" i="4"/>
  <c r="M57" i="4"/>
  <c r="L57" i="4"/>
  <c r="K57" i="4"/>
  <c r="P80" i="4"/>
  <c r="O80" i="4"/>
  <c r="N80" i="4"/>
  <c r="M80" i="4"/>
  <c r="L80" i="4"/>
  <c r="K80" i="4"/>
  <c r="P79" i="4"/>
  <c r="O79" i="4"/>
  <c r="N79" i="4"/>
  <c r="M79" i="4"/>
  <c r="L79" i="4"/>
  <c r="K79" i="4"/>
  <c r="P69" i="4"/>
  <c r="O69" i="4"/>
  <c r="N69" i="4"/>
  <c r="M69" i="4"/>
  <c r="L69" i="4"/>
  <c r="K69" i="4"/>
  <c r="P68" i="4"/>
  <c r="O68" i="4"/>
  <c r="N68" i="4"/>
  <c r="M68" i="4"/>
  <c r="L68" i="4"/>
  <c r="K68" i="4"/>
  <c r="H69" i="4"/>
  <c r="G69" i="4"/>
  <c r="F69" i="4"/>
  <c r="E69" i="4"/>
  <c r="D69" i="4"/>
  <c r="C69" i="4"/>
  <c r="H68" i="4"/>
  <c r="G68" i="4"/>
  <c r="F68" i="4"/>
  <c r="E68" i="4"/>
  <c r="D68" i="4"/>
  <c r="C68" i="4"/>
  <c r="H80" i="4"/>
  <c r="G80" i="4"/>
  <c r="F80" i="4"/>
  <c r="E80" i="4"/>
  <c r="D80" i="4"/>
  <c r="C80" i="4"/>
  <c r="H79" i="4"/>
  <c r="G79" i="4"/>
  <c r="F79" i="4"/>
  <c r="E79" i="4"/>
  <c r="D79" i="4"/>
  <c r="C79" i="4"/>
  <c r="P90" i="4"/>
  <c r="O90" i="4"/>
  <c r="N90" i="4"/>
  <c r="M90" i="4"/>
  <c r="L90" i="4"/>
  <c r="K90" i="4"/>
  <c r="H90" i="4"/>
  <c r="G90" i="4"/>
  <c r="F90" i="4"/>
  <c r="E90" i="4"/>
  <c r="D90" i="4"/>
  <c r="C90" i="4"/>
  <c r="H102" i="4"/>
  <c r="G102" i="4"/>
  <c r="F102" i="4"/>
  <c r="E102" i="4"/>
  <c r="D102" i="4"/>
  <c r="C102" i="4"/>
  <c r="H101" i="4"/>
  <c r="G101" i="4"/>
  <c r="F101" i="4"/>
  <c r="E101" i="4"/>
  <c r="D101" i="4"/>
  <c r="C101" i="4"/>
  <c r="P102" i="4"/>
  <c r="O102" i="4"/>
  <c r="N102" i="4"/>
  <c r="M102" i="4"/>
  <c r="L102" i="4"/>
  <c r="K102" i="4"/>
  <c r="P101" i="4"/>
  <c r="O101" i="4"/>
  <c r="N101" i="4"/>
  <c r="M101" i="4"/>
  <c r="L101" i="4"/>
  <c r="K101" i="4"/>
  <c r="P113" i="4"/>
  <c r="O113" i="4"/>
  <c r="N113" i="4"/>
  <c r="M113" i="4"/>
  <c r="L113" i="4"/>
  <c r="K113" i="4"/>
  <c r="P112" i="4"/>
  <c r="O112" i="4"/>
  <c r="N112" i="4"/>
  <c r="M112" i="4"/>
  <c r="L112" i="4"/>
  <c r="K112" i="4"/>
  <c r="P123" i="4"/>
  <c r="O123" i="4"/>
  <c r="N123" i="4"/>
  <c r="M123" i="4"/>
  <c r="L123" i="4"/>
  <c r="K123" i="4"/>
  <c r="H146" i="4"/>
  <c r="G146" i="4"/>
  <c r="F146" i="4"/>
  <c r="E146" i="4"/>
  <c r="D146" i="4"/>
  <c r="C146" i="4"/>
  <c r="H145" i="4"/>
  <c r="G145" i="4"/>
  <c r="F145" i="4"/>
  <c r="E145" i="4"/>
  <c r="D145" i="4"/>
  <c r="C145" i="4"/>
  <c r="P146" i="4"/>
  <c r="O146" i="4"/>
  <c r="N146" i="4"/>
  <c r="M146" i="4"/>
  <c r="L146" i="4"/>
  <c r="K146" i="4"/>
  <c r="P145" i="4"/>
  <c r="O145" i="4"/>
  <c r="N145" i="4"/>
  <c r="M145" i="4"/>
  <c r="L145" i="4"/>
  <c r="K145" i="4"/>
  <c r="P135" i="4"/>
  <c r="O135" i="4"/>
  <c r="N135" i="4"/>
  <c r="M135" i="4"/>
  <c r="L135" i="4"/>
  <c r="K135" i="4"/>
  <c r="P134" i="4"/>
  <c r="O134" i="4"/>
  <c r="N134" i="4"/>
  <c r="M134" i="4"/>
  <c r="L134" i="4"/>
  <c r="K134" i="4"/>
  <c r="H113" i="4"/>
  <c r="G113" i="4"/>
  <c r="F113" i="4"/>
  <c r="E113" i="4"/>
  <c r="D113" i="4"/>
  <c r="C113" i="4"/>
  <c r="H112" i="4"/>
  <c r="G112" i="4"/>
  <c r="F112" i="4"/>
  <c r="E112" i="4"/>
  <c r="D112" i="4"/>
  <c r="C112" i="4"/>
  <c r="H123" i="4"/>
  <c r="G123" i="4"/>
  <c r="F123" i="4"/>
  <c r="E123" i="4"/>
  <c r="D123" i="4"/>
  <c r="C123" i="4"/>
  <c r="H135" i="4"/>
  <c r="G135" i="4"/>
  <c r="F135" i="4"/>
  <c r="E135" i="4"/>
  <c r="D135" i="4"/>
  <c r="C135" i="4"/>
  <c r="H134" i="4"/>
  <c r="G134" i="4"/>
  <c r="F134" i="4"/>
  <c r="E134" i="4"/>
  <c r="D134" i="4"/>
  <c r="C134" i="4"/>
  <c r="P146" i="3"/>
  <c r="O146" i="3"/>
  <c r="N146" i="3"/>
  <c r="M146" i="3"/>
  <c r="L146" i="3"/>
  <c r="K146" i="3"/>
  <c r="P145" i="3"/>
  <c r="O145" i="3"/>
  <c r="N145" i="3"/>
  <c r="M145" i="3"/>
  <c r="L145" i="3"/>
  <c r="K145" i="3"/>
  <c r="H146" i="3"/>
  <c r="G146" i="3"/>
  <c r="F146" i="3"/>
  <c r="E146" i="3"/>
  <c r="D146" i="3"/>
  <c r="C146" i="3"/>
  <c r="H145" i="3"/>
  <c r="G145" i="3"/>
  <c r="F145" i="3"/>
  <c r="E145" i="3"/>
  <c r="D145" i="3"/>
  <c r="C145" i="3"/>
  <c r="P135" i="3"/>
  <c r="O135" i="3"/>
  <c r="N135" i="3"/>
  <c r="M135" i="3"/>
  <c r="L135" i="3"/>
  <c r="K135" i="3"/>
  <c r="P134" i="3"/>
  <c r="O134" i="3"/>
  <c r="N134" i="3"/>
  <c r="M134" i="3"/>
  <c r="L134" i="3"/>
  <c r="K134" i="3"/>
  <c r="H135" i="3"/>
  <c r="G135" i="3"/>
  <c r="F135" i="3"/>
  <c r="E135" i="3"/>
  <c r="D135" i="3"/>
  <c r="C135" i="3"/>
  <c r="H134" i="3"/>
  <c r="G134" i="3"/>
  <c r="F134" i="3"/>
  <c r="E134" i="3"/>
  <c r="D134" i="3"/>
  <c r="C134" i="3"/>
  <c r="P123" i="3"/>
  <c r="O123" i="3"/>
  <c r="N123" i="3"/>
  <c r="M123" i="3"/>
  <c r="L123" i="3"/>
  <c r="K123" i="3"/>
  <c r="H123" i="3"/>
  <c r="G123" i="3"/>
  <c r="F123" i="3"/>
  <c r="E123" i="3"/>
  <c r="D123" i="3"/>
  <c r="C123" i="3"/>
  <c r="P113" i="3"/>
  <c r="O113" i="3"/>
  <c r="N113" i="3"/>
  <c r="M113" i="3"/>
  <c r="L113" i="3"/>
  <c r="K113" i="3"/>
  <c r="P112" i="3"/>
  <c r="O112" i="3"/>
  <c r="N112" i="3"/>
  <c r="M112" i="3"/>
  <c r="L112" i="3"/>
  <c r="K112" i="3"/>
  <c r="H113" i="3"/>
  <c r="G113" i="3"/>
  <c r="F113" i="3"/>
  <c r="E113" i="3"/>
  <c r="D113" i="3"/>
  <c r="C113" i="3"/>
  <c r="H112" i="3"/>
  <c r="G112" i="3"/>
  <c r="F112" i="3"/>
  <c r="E112" i="3"/>
  <c r="D112" i="3"/>
  <c r="C112" i="3"/>
  <c r="P102" i="3"/>
  <c r="O102" i="3"/>
  <c r="N102" i="3"/>
  <c r="M102" i="3"/>
  <c r="L102" i="3"/>
  <c r="K102" i="3"/>
  <c r="P101" i="3"/>
  <c r="O101" i="3"/>
  <c r="N101" i="3"/>
  <c r="M101" i="3"/>
  <c r="L101" i="3"/>
  <c r="K101" i="3"/>
  <c r="H102" i="3"/>
  <c r="G102" i="3"/>
  <c r="F102" i="3"/>
  <c r="E102" i="3"/>
  <c r="D102" i="3"/>
  <c r="C102" i="3"/>
  <c r="H101" i="3"/>
  <c r="G101" i="3"/>
  <c r="F101" i="3"/>
  <c r="E101" i="3"/>
  <c r="D101" i="3"/>
  <c r="C101" i="3"/>
  <c r="P90" i="3"/>
  <c r="O90" i="3"/>
  <c r="N90" i="3"/>
  <c r="M90" i="3"/>
  <c r="L90" i="3"/>
  <c r="K90" i="3"/>
  <c r="H90" i="3"/>
  <c r="G90" i="3"/>
  <c r="F90" i="3"/>
  <c r="E90" i="3"/>
  <c r="D90" i="3"/>
  <c r="C90" i="3"/>
  <c r="P80" i="3"/>
  <c r="O80" i="3"/>
  <c r="N80" i="3"/>
  <c r="M80" i="3"/>
  <c r="L80" i="3"/>
  <c r="K80" i="3"/>
  <c r="P79" i="3"/>
  <c r="O79" i="3"/>
  <c r="N79" i="3"/>
  <c r="M79" i="3"/>
  <c r="L79" i="3"/>
  <c r="K79" i="3"/>
  <c r="H80" i="3"/>
  <c r="G80" i="3"/>
  <c r="F80" i="3"/>
  <c r="E80" i="3"/>
  <c r="D80" i="3"/>
  <c r="C80" i="3"/>
  <c r="H79" i="3"/>
  <c r="G79" i="3"/>
  <c r="F79" i="3"/>
  <c r="E79" i="3"/>
  <c r="D79" i="3"/>
  <c r="C79" i="3"/>
  <c r="P69" i="3"/>
  <c r="O69" i="3"/>
  <c r="N69" i="3"/>
  <c r="M69" i="3"/>
  <c r="L69" i="3"/>
  <c r="K69" i="3"/>
  <c r="P68" i="3"/>
  <c r="O68" i="3"/>
  <c r="N68" i="3"/>
  <c r="M68" i="3"/>
  <c r="L68" i="3"/>
  <c r="K68" i="3"/>
  <c r="H69" i="3"/>
  <c r="G69" i="3"/>
  <c r="F69" i="3"/>
  <c r="E69" i="3"/>
  <c r="D69" i="3"/>
  <c r="C69" i="3"/>
  <c r="H68" i="3"/>
  <c r="G68" i="3"/>
  <c r="F68" i="3"/>
  <c r="E68" i="3"/>
  <c r="D68" i="3"/>
  <c r="C68" i="3"/>
  <c r="P58" i="3"/>
  <c r="O58" i="3"/>
  <c r="N58" i="3"/>
  <c r="M58" i="3"/>
  <c r="L58" i="3"/>
  <c r="K58" i="3"/>
  <c r="P57" i="3"/>
  <c r="O57" i="3"/>
  <c r="N57" i="3"/>
  <c r="M57" i="3"/>
  <c r="L57" i="3"/>
  <c r="K57" i="3"/>
  <c r="H58" i="3"/>
  <c r="G58" i="3"/>
  <c r="F58" i="3"/>
  <c r="E58" i="3"/>
  <c r="D58" i="3"/>
  <c r="C58" i="3"/>
  <c r="H57" i="3"/>
  <c r="G57" i="3"/>
  <c r="F57" i="3"/>
  <c r="E57" i="3"/>
  <c r="D57" i="3"/>
  <c r="C57" i="3"/>
  <c r="P47" i="3"/>
  <c r="O47" i="3"/>
  <c r="N47" i="3"/>
  <c r="M47" i="3"/>
  <c r="L47" i="3"/>
  <c r="K47" i="3"/>
  <c r="P46" i="3"/>
  <c r="O46" i="3"/>
  <c r="N46" i="3"/>
  <c r="M46" i="3"/>
  <c r="L46" i="3"/>
  <c r="K46" i="3"/>
  <c r="H47" i="3"/>
  <c r="G47" i="3"/>
  <c r="F47" i="3"/>
  <c r="E47" i="3"/>
  <c r="D47" i="3"/>
  <c r="C47" i="3"/>
  <c r="H46" i="3"/>
  <c r="G46" i="3"/>
  <c r="F46" i="3"/>
  <c r="E46" i="3"/>
  <c r="D46" i="3"/>
  <c r="C46" i="3"/>
  <c r="P36" i="3"/>
  <c r="O36" i="3"/>
  <c r="N36" i="3"/>
  <c r="M36" i="3"/>
  <c r="L36" i="3"/>
  <c r="K36" i="3"/>
  <c r="P35" i="3"/>
  <c r="O35" i="3"/>
  <c r="N35" i="3"/>
  <c r="M35" i="3"/>
  <c r="L35" i="3"/>
  <c r="K35" i="3"/>
  <c r="H36" i="3"/>
  <c r="G36" i="3"/>
  <c r="F36" i="3"/>
  <c r="E36" i="3"/>
  <c r="D36" i="3"/>
  <c r="C36" i="3"/>
  <c r="H35" i="3"/>
  <c r="G35" i="3"/>
  <c r="F35" i="3"/>
  <c r="E35" i="3"/>
  <c r="D35" i="3"/>
  <c r="C35" i="3"/>
  <c r="P25" i="3"/>
  <c r="O25" i="3"/>
  <c r="N25" i="3"/>
  <c r="M25" i="3"/>
  <c r="L25" i="3"/>
  <c r="K25" i="3"/>
  <c r="P24" i="3"/>
  <c r="O24" i="3"/>
  <c r="N24" i="3"/>
  <c r="M24" i="3"/>
  <c r="L24" i="3"/>
  <c r="K24" i="3"/>
  <c r="H25" i="3"/>
  <c r="G25" i="3"/>
  <c r="F25" i="3"/>
  <c r="E25" i="3"/>
  <c r="D25" i="3"/>
  <c r="C25" i="3"/>
  <c r="H24" i="3"/>
  <c r="G24" i="3"/>
  <c r="F24" i="3"/>
  <c r="E24" i="3"/>
  <c r="D24" i="3"/>
  <c r="C24" i="3"/>
  <c r="P14" i="3"/>
  <c r="O14" i="3"/>
  <c r="N14" i="3"/>
  <c r="M14" i="3"/>
  <c r="L14" i="3"/>
  <c r="K14" i="3"/>
  <c r="P13" i="3"/>
  <c r="O13" i="3"/>
  <c r="N13" i="3"/>
  <c r="M13" i="3"/>
  <c r="L13" i="3"/>
  <c r="K13" i="3"/>
  <c r="H14" i="3"/>
  <c r="G14" i="3"/>
  <c r="F14" i="3"/>
  <c r="E14" i="3"/>
  <c r="D14" i="3"/>
  <c r="C14" i="3"/>
  <c r="H13" i="3"/>
  <c r="G13" i="3"/>
  <c r="F13" i="3"/>
  <c r="E13" i="3"/>
  <c r="D13" i="3"/>
  <c r="C13" i="3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3" i="2"/>
  <c r="H13" i="2"/>
  <c r="G13" i="2"/>
  <c r="F13" i="2"/>
  <c r="E13" i="2"/>
  <c r="D13" i="2"/>
  <c r="C13" i="2"/>
  <c r="P25" i="2"/>
  <c r="O25" i="2"/>
  <c r="N25" i="2"/>
  <c r="M25" i="2"/>
  <c r="L25" i="2"/>
  <c r="K25" i="2"/>
  <c r="H25" i="2"/>
  <c r="G25" i="2"/>
  <c r="F25" i="2"/>
  <c r="E25" i="2"/>
  <c r="D25" i="2"/>
  <c r="C25" i="2"/>
  <c r="P24" i="2"/>
  <c r="O24" i="2"/>
  <c r="N24" i="2"/>
  <c r="M24" i="2"/>
  <c r="L24" i="2"/>
  <c r="K24" i="2"/>
  <c r="H24" i="2"/>
  <c r="G24" i="2"/>
  <c r="F24" i="2"/>
  <c r="E24" i="2"/>
  <c r="D24" i="2"/>
  <c r="C24" i="2"/>
  <c r="P36" i="2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P47" i="2"/>
  <c r="O47" i="2"/>
  <c r="N47" i="2"/>
  <c r="M47" i="2"/>
  <c r="L47" i="2"/>
  <c r="K47" i="2"/>
  <c r="H47" i="2"/>
  <c r="G47" i="2"/>
  <c r="F47" i="2"/>
  <c r="E47" i="2"/>
  <c r="D47" i="2"/>
  <c r="C47" i="2"/>
  <c r="P46" i="2"/>
  <c r="O46" i="2"/>
  <c r="N46" i="2"/>
  <c r="M46" i="2"/>
  <c r="L46" i="2"/>
  <c r="K46" i="2"/>
  <c r="H46" i="2"/>
  <c r="G46" i="2"/>
  <c r="F46" i="2"/>
  <c r="E46" i="2"/>
  <c r="D46" i="2"/>
  <c r="C46" i="2"/>
  <c r="P58" i="2"/>
  <c r="O58" i="2"/>
  <c r="N58" i="2"/>
  <c r="M58" i="2"/>
  <c r="L58" i="2"/>
  <c r="K58" i="2"/>
  <c r="H58" i="2"/>
  <c r="G58" i="2"/>
  <c r="F58" i="2"/>
  <c r="E58" i="2"/>
  <c r="D58" i="2"/>
  <c r="C58" i="2"/>
  <c r="P57" i="2"/>
  <c r="O57" i="2"/>
  <c r="N57" i="2"/>
  <c r="M57" i="2"/>
  <c r="L57" i="2"/>
  <c r="K57" i="2"/>
  <c r="H57" i="2"/>
  <c r="G57" i="2"/>
  <c r="F57" i="2"/>
  <c r="E57" i="2"/>
  <c r="D57" i="2"/>
  <c r="C57" i="2"/>
  <c r="P69" i="2"/>
  <c r="O69" i="2"/>
  <c r="N69" i="2"/>
  <c r="M69" i="2"/>
  <c r="L69" i="2"/>
  <c r="K69" i="2"/>
  <c r="H69" i="2"/>
  <c r="G69" i="2"/>
  <c r="F69" i="2"/>
  <c r="E69" i="2"/>
  <c r="D69" i="2"/>
  <c r="C69" i="2"/>
  <c r="P68" i="2"/>
  <c r="O68" i="2"/>
  <c r="N68" i="2"/>
  <c r="M68" i="2"/>
  <c r="L68" i="2"/>
  <c r="K68" i="2"/>
  <c r="H68" i="2"/>
  <c r="G68" i="2"/>
  <c r="F68" i="2"/>
  <c r="E68" i="2"/>
  <c r="D68" i="2"/>
  <c r="C68" i="2"/>
  <c r="P80" i="2"/>
  <c r="O80" i="2"/>
  <c r="N80" i="2"/>
  <c r="M80" i="2"/>
  <c r="L80" i="2"/>
  <c r="K80" i="2"/>
  <c r="H80" i="2"/>
  <c r="G80" i="2"/>
  <c r="F80" i="2"/>
  <c r="E80" i="2"/>
  <c r="D80" i="2"/>
  <c r="C80" i="2"/>
  <c r="P79" i="2"/>
  <c r="O79" i="2"/>
  <c r="N79" i="2"/>
  <c r="M79" i="2"/>
  <c r="L79" i="2"/>
  <c r="K79" i="2"/>
  <c r="H79" i="2"/>
  <c r="G79" i="2"/>
  <c r="F79" i="2"/>
  <c r="E79" i="2"/>
  <c r="D79" i="2"/>
  <c r="C79" i="2"/>
  <c r="P91" i="2"/>
  <c r="O91" i="2"/>
  <c r="N91" i="2"/>
  <c r="M91" i="2"/>
  <c r="L91" i="2"/>
  <c r="K91" i="2"/>
  <c r="H91" i="2"/>
  <c r="G91" i="2"/>
  <c r="F91" i="2"/>
  <c r="E91" i="2"/>
  <c r="D91" i="2"/>
  <c r="C91" i="2"/>
  <c r="P90" i="2"/>
  <c r="O90" i="2"/>
  <c r="N90" i="2"/>
  <c r="M90" i="2"/>
  <c r="L90" i="2"/>
  <c r="K90" i="2"/>
  <c r="H90" i="2"/>
  <c r="G90" i="2"/>
  <c r="F90" i="2"/>
  <c r="E90" i="2"/>
  <c r="D90" i="2"/>
  <c r="C90" i="2"/>
  <c r="P102" i="2"/>
  <c r="O102" i="2"/>
  <c r="N102" i="2"/>
  <c r="M102" i="2"/>
  <c r="L102" i="2"/>
  <c r="K102" i="2"/>
  <c r="H102" i="2"/>
  <c r="G102" i="2"/>
  <c r="F102" i="2"/>
  <c r="E102" i="2"/>
  <c r="D102" i="2"/>
  <c r="C102" i="2"/>
  <c r="P101" i="2"/>
  <c r="O101" i="2"/>
  <c r="N101" i="2"/>
  <c r="M101" i="2"/>
  <c r="L101" i="2"/>
  <c r="K101" i="2"/>
  <c r="H101" i="2"/>
  <c r="G101" i="2"/>
  <c r="F101" i="2"/>
  <c r="E101" i="2"/>
  <c r="D101" i="2"/>
  <c r="C101" i="2"/>
  <c r="P113" i="2"/>
  <c r="O113" i="2"/>
  <c r="N113" i="2"/>
  <c r="M113" i="2"/>
  <c r="L113" i="2"/>
  <c r="K113" i="2"/>
  <c r="H113" i="2"/>
  <c r="G113" i="2"/>
  <c r="F113" i="2"/>
  <c r="E113" i="2"/>
  <c r="D113" i="2"/>
  <c r="C113" i="2"/>
  <c r="P112" i="2"/>
  <c r="O112" i="2"/>
  <c r="N112" i="2"/>
  <c r="M112" i="2"/>
  <c r="L112" i="2"/>
  <c r="K112" i="2"/>
  <c r="H112" i="2"/>
  <c r="G112" i="2"/>
  <c r="F112" i="2"/>
  <c r="E112" i="2"/>
  <c r="D112" i="2"/>
  <c r="C112" i="2"/>
  <c r="P123" i="2"/>
  <c r="O123" i="2"/>
  <c r="N123" i="2"/>
  <c r="M123" i="2"/>
  <c r="L123" i="2"/>
  <c r="K123" i="2"/>
  <c r="H123" i="2"/>
  <c r="G123" i="2"/>
  <c r="F123" i="2"/>
  <c r="E123" i="2"/>
  <c r="D123" i="2"/>
  <c r="C123" i="2"/>
  <c r="P135" i="2"/>
  <c r="O135" i="2"/>
  <c r="N135" i="2"/>
  <c r="M135" i="2"/>
  <c r="L135" i="2"/>
  <c r="K135" i="2"/>
  <c r="H135" i="2"/>
  <c r="G135" i="2"/>
  <c r="F135" i="2"/>
  <c r="E135" i="2"/>
  <c r="D135" i="2"/>
  <c r="C135" i="2"/>
  <c r="P134" i="2"/>
  <c r="O134" i="2"/>
  <c r="N134" i="2"/>
  <c r="M134" i="2"/>
  <c r="L134" i="2"/>
  <c r="K134" i="2"/>
  <c r="H134" i="2"/>
  <c r="G134" i="2"/>
  <c r="F134" i="2"/>
  <c r="E134" i="2"/>
  <c r="D134" i="2"/>
  <c r="C134" i="2"/>
  <c r="P146" i="2"/>
  <c r="O146" i="2"/>
  <c r="N146" i="2"/>
  <c r="M146" i="2"/>
  <c r="L146" i="2"/>
  <c r="K146" i="2"/>
  <c r="H146" i="2"/>
  <c r="G146" i="2"/>
  <c r="F146" i="2"/>
  <c r="E146" i="2"/>
  <c r="D146" i="2"/>
  <c r="C146" i="2"/>
  <c r="P145" i="2"/>
  <c r="O145" i="2"/>
  <c r="N145" i="2"/>
  <c r="M145" i="2"/>
  <c r="L145" i="2"/>
  <c r="K145" i="2"/>
  <c r="H145" i="2"/>
  <c r="G145" i="2"/>
  <c r="F145" i="2"/>
  <c r="E145" i="2"/>
  <c r="D145" i="2"/>
  <c r="C145" i="2"/>
  <c r="K154" i="1"/>
  <c r="P146" i="1"/>
  <c r="O146" i="1"/>
  <c r="N146" i="1"/>
  <c r="M146" i="1"/>
  <c r="L146" i="1"/>
  <c r="K146" i="1"/>
  <c r="P145" i="1"/>
  <c r="O145" i="1"/>
  <c r="N145" i="1"/>
  <c r="M145" i="1"/>
  <c r="L145" i="1"/>
  <c r="K145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P135" i="1"/>
  <c r="O135" i="1"/>
  <c r="N135" i="1"/>
  <c r="M135" i="1"/>
  <c r="L135" i="1"/>
  <c r="K135" i="1"/>
  <c r="P134" i="1"/>
  <c r="O134" i="1"/>
  <c r="N134" i="1"/>
  <c r="M134" i="1"/>
  <c r="L134" i="1"/>
  <c r="K134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P123" i="1"/>
  <c r="O123" i="1"/>
  <c r="N123" i="1"/>
  <c r="M123" i="1"/>
  <c r="L123" i="1"/>
  <c r="K123" i="1"/>
  <c r="H123" i="1"/>
  <c r="G123" i="1"/>
  <c r="F123" i="1"/>
  <c r="E123" i="1"/>
  <c r="D123" i="1"/>
  <c r="C123" i="1"/>
  <c r="P113" i="1"/>
  <c r="O113" i="1"/>
  <c r="N113" i="1"/>
  <c r="M113" i="1"/>
  <c r="L113" i="1"/>
  <c r="K113" i="1"/>
  <c r="P112" i="1"/>
  <c r="O112" i="1"/>
  <c r="N112" i="1"/>
  <c r="M112" i="1"/>
  <c r="L112" i="1"/>
  <c r="K112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P91" i="1"/>
  <c r="O91" i="1"/>
  <c r="N91" i="1"/>
  <c r="M91" i="1"/>
  <c r="L91" i="1"/>
  <c r="K91" i="1"/>
  <c r="P90" i="1"/>
  <c r="O90" i="1"/>
  <c r="N90" i="1"/>
  <c r="M90" i="1"/>
  <c r="L90" i="1"/>
  <c r="K90" i="1"/>
  <c r="H91" i="1"/>
  <c r="G91" i="1"/>
  <c r="F91" i="1"/>
  <c r="E91" i="1"/>
  <c r="D91" i="1"/>
  <c r="C91" i="1"/>
  <c r="H90" i="1"/>
  <c r="G90" i="1"/>
  <c r="F90" i="1"/>
  <c r="E90" i="1"/>
  <c r="D90" i="1"/>
  <c r="C90" i="1"/>
  <c r="P80" i="1"/>
  <c r="O80" i="1"/>
  <c r="N80" i="1"/>
  <c r="M80" i="1"/>
  <c r="L80" i="1"/>
  <c r="K80" i="1"/>
  <c r="P79" i="1"/>
  <c r="O79" i="1"/>
  <c r="N79" i="1"/>
  <c r="M79" i="1"/>
  <c r="L79" i="1"/>
  <c r="K79" i="1"/>
  <c r="H80" i="1"/>
  <c r="G80" i="1"/>
  <c r="F80" i="1"/>
  <c r="E80" i="1"/>
  <c r="D80" i="1"/>
  <c r="C80" i="1"/>
  <c r="H79" i="1"/>
  <c r="G79" i="1"/>
  <c r="F79" i="1"/>
  <c r="E79" i="1"/>
  <c r="D79" i="1"/>
  <c r="C79" i="1"/>
  <c r="P69" i="1"/>
  <c r="O69" i="1"/>
  <c r="N69" i="1"/>
  <c r="M69" i="1"/>
  <c r="L69" i="1"/>
  <c r="K69" i="1"/>
  <c r="P68" i="1"/>
  <c r="O68" i="1"/>
  <c r="N68" i="1"/>
  <c r="M68" i="1"/>
  <c r="L68" i="1"/>
  <c r="K68" i="1"/>
  <c r="H69" i="1"/>
  <c r="G69" i="1"/>
  <c r="F69" i="1"/>
  <c r="E69" i="1"/>
  <c r="D69" i="1"/>
  <c r="C69" i="1"/>
  <c r="H68" i="1"/>
  <c r="G68" i="1"/>
  <c r="F68" i="1"/>
  <c r="E68" i="1"/>
  <c r="D68" i="1"/>
  <c r="C68" i="1"/>
  <c r="P58" i="1"/>
  <c r="O58" i="1"/>
  <c r="N58" i="1"/>
  <c r="M58" i="1"/>
  <c r="L58" i="1"/>
  <c r="K58" i="1"/>
  <c r="P57" i="1"/>
  <c r="O57" i="1"/>
  <c r="N57" i="1"/>
  <c r="M57" i="1"/>
  <c r="L57" i="1"/>
  <c r="K57" i="1"/>
  <c r="H58" i="1"/>
  <c r="G58" i="1"/>
  <c r="F58" i="1"/>
  <c r="E58" i="1"/>
  <c r="D58" i="1"/>
  <c r="C58" i="1"/>
  <c r="H57" i="1"/>
  <c r="G57" i="1"/>
  <c r="F57" i="1"/>
  <c r="E57" i="1"/>
  <c r="D57" i="1"/>
  <c r="C57" i="1"/>
  <c r="P47" i="1"/>
  <c r="O47" i="1"/>
  <c r="N47" i="1"/>
  <c r="M47" i="1"/>
  <c r="L47" i="1"/>
  <c r="K47" i="1"/>
  <c r="P46" i="1"/>
  <c r="O46" i="1"/>
  <c r="N46" i="1"/>
  <c r="M46" i="1"/>
  <c r="L46" i="1"/>
  <c r="K46" i="1"/>
  <c r="P36" i="1"/>
  <c r="O36" i="1"/>
  <c r="N36" i="1"/>
  <c r="M36" i="1"/>
  <c r="L36" i="1"/>
  <c r="K36" i="1"/>
  <c r="P35" i="1"/>
  <c r="O35" i="1"/>
  <c r="N35" i="1"/>
  <c r="M35" i="1"/>
  <c r="L35" i="1"/>
  <c r="K35" i="1"/>
  <c r="H47" i="1"/>
  <c r="G47" i="1"/>
  <c r="F47" i="1"/>
  <c r="E47" i="1"/>
  <c r="D47" i="1"/>
  <c r="C47" i="1"/>
  <c r="H46" i="1"/>
  <c r="G46" i="1"/>
  <c r="F46" i="1"/>
  <c r="E46" i="1"/>
  <c r="D46" i="1"/>
  <c r="C46" i="1"/>
  <c r="H36" i="1"/>
  <c r="G36" i="1"/>
  <c r="F36" i="1"/>
  <c r="E36" i="1"/>
  <c r="D36" i="1"/>
  <c r="C36" i="1"/>
  <c r="H35" i="1"/>
  <c r="G35" i="1"/>
  <c r="F35" i="1"/>
  <c r="E35" i="1"/>
  <c r="D35" i="1"/>
  <c r="C35" i="1"/>
  <c r="P25" i="1"/>
  <c r="O25" i="1"/>
  <c r="N25" i="1"/>
  <c r="M25" i="1"/>
  <c r="L25" i="1"/>
  <c r="K25" i="1"/>
  <c r="P24" i="1"/>
  <c r="O24" i="1"/>
  <c r="N24" i="1"/>
  <c r="M24" i="1"/>
  <c r="L24" i="1"/>
  <c r="K24" i="1"/>
  <c r="H25" i="1"/>
  <c r="G25" i="1"/>
  <c r="F25" i="1"/>
  <c r="E25" i="1"/>
  <c r="D25" i="1"/>
  <c r="C25" i="1"/>
  <c r="H24" i="1"/>
  <c r="G24" i="1"/>
  <c r="F24" i="1"/>
  <c r="E24" i="1"/>
  <c r="D24" i="1"/>
  <c r="C24" i="1"/>
  <c r="P14" i="1"/>
  <c r="O14" i="1"/>
  <c r="N14" i="1"/>
  <c r="M14" i="1"/>
  <c r="L14" i="1"/>
  <c r="K14" i="1"/>
  <c r="P13" i="1"/>
  <c r="O13" i="1"/>
  <c r="N13" i="1"/>
  <c r="M13" i="1"/>
  <c r="L13" i="1"/>
  <c r="K13" i="1"/>
  <c r="D14" i="1"/>
  <c r="E14" i="1"/>
  <c r="F14" i="1"/>
  <c r="G14" i="1"/>
  <c r="H14" i="1"/>
  <c r="C14" i="1"/>
  <c r="D13" i="1"/>
  <c r="E13" i="1"/>
  <c r="F13" i="1"/>
  <c r="G13" i="1"/>
  <c r="H13" i="1"/>
  <c r="C13" i="1"/>
  <c r="O154" i="6" l="1"/>
  <c r="N154" i="6"/>
  <c r="M154" i="6"/>
  <c r="L154" i="6"/>
  <c r="K154" i="6"/>
  <c r="P154" i="5"/>
  <c r="O154" i="5"/>
  <c r="N154" i="5"/>
  <c r="M154" i="5"/>
  <c r="L154" i="5"/>
  <c r="K154" i="5"/>
  <c r="P154" i="4"/>
  <c r="O154" i="4"/>
  <c r="N154" i="4"/>
  <c r="M154" i="4"/>
  <c r="L154" i="4"/>
  <c r="K154" i="4"/>
  <c r="K154" i="3"/>
  <c r="P154" i="3"/>
  <c r="O154" i="3"/>
  <c r="N154" i="3"/>
  <c r="M154" i="3"/>
  <c r="L154" i="3"/>
  <c r="P154" i="2"/>
  <c r="O154" i="2"/>
  <c r="N154" i="2"/>
  <c r="M154" i="2"/>
  <c r="L154" i="2"/>
  <c r="K154" i="2"/>
  <c r="L154" i="1"/>
  <c r="M154" i="1"/>
  <c r="N154" i="1"/>
  <c r="O154" i="1"/>
  <c r="P154" i="1"/>
  <c r="C12" i="5" l="1"/>
  <c r="C11" i="5"/>
  <c r="H144" i="6" l="1"/>
  <c r="G144" i="6"/>
  <c r="F144" i="6"/>
  <c r="E144" i="6"/>
  <c r="D144" i="6"/>
  <c r="C144" i="6"/>
  <c r="H143" i="6"/>
  <c r="G143" i="6"/>
  <c r="F143" i="6"/>
  <c r="E143" i="6"/>
  <c r="D143" i="6"/>
  <c r="C143" i="6"/>
  <c r="P144" i="6"/>
  <c r="O144" i="6"/>
  <c r="N144" i="6"/>
  <c r="M144" i="6"/>
  <c r="L144" i="6"/>
  <c r="K144" i="6"/>
  <c r="P143" i="6"/>
  <c r="O143" i="6"/>
  <c r="N143" i="6"/>
  <c r="M143" i="6"/>
  <c r="L143" i="6"/>
  <c r="K143" i="6"/>
  <c r="P133" i="6"/>
  <c r="O133" i="6"/>
  <c r="N133" i="6"/>
  <c r="M133" i="6"/>
  <c r="L133" i="6"/>
  <c r="K133" i="6"/>
  <c r="P132" i="6"/>
  <c r="O132" i="6"/>
  <c r="N132" i="6"/>
  <c r="M132" i="6"/>
  <c r="L132" i="6"/>
  <c r="K132" i="6"/>
  <c r="H133" i="6"/>
  <c r="G133" i="6"/>
  <c r="F133" i="6"/>
  <c r="E133" i="6"/>
  <c r="D133" i="6"/>
  <c r="C133" i="6"/>
  <c r="H132" i="6"/>
  <c r="G132" i="6"/>
  <c r="F132" i="6"/>
  <c r="E132" i="6"/>
  <c r="D132" i="6"/>
  <c r="C132" i="6"/>
  <c r="H122" i="6"/>
  <c r="G122" i="6"/>
  <c r="F122" i="6"/>
  <c r="E122" i="6"/>
  <c r="D122" i="6"/>
  <c r="C122" i="6"/>
  <c r="H121" i="6"/>
  <c r="G121" i="6"/>
  <c r="F121" i="6"/>
  <c r="E121" i="6"/>
  <c r="D121" i="6"/>
  <c r="C121" i="6"/>
  <c r="P122" i="6"/>
  <c r="O122" i="6"/>
  <c r="N122" i="6"/>
  <c r="M122" i="6"/>
  <c r="L122" i="6"/>
  <c r="K122" i="6"/>
  <c r="P121" i="6"/>
  <c r="O121" i="6"/>
  <c r="N121" i="6"/>
  <c r="M121" i="6"/>
  <c r="L121" i="6"/>
  <c r="K121" i="6"/>
  <c r="P111" i="6"/>
  <c r="O111" i="6"/>
  <c r="N111" i="6"/>
  <c r="M111" i="6"/>
  <c r="L111" i="6"/>
  <c r="K111" i="6"/>
  <c r="P110" i="6"/>
  <c r="O110" i="6"/>
  <c r="N110" i="6"/>
  <c r="M110" i="6"/>
  <c r="L110" i="6"/>
  <c r="K110" i="6"/>
  <c r="H111" i="6"/>
  <c r="G111" i="6"/>
  <c r="F111" i="6"/>
  <c r="E111" i="6"/>
  <c r="D111" i="6"/>
  <c r="C111" i="6"/>
  <c r="H110" i="6"/>
  <c r="G110" i="6"/>
  <c r="F110" i="6"/>
  <c r="E110" i="6"/>
  <c r="D110" i="6"/>
  <c r="C110" i="6"/>
  <c r="H100" i="6"/>
  <c r="G100" i="6"/>
  <c r="F100" i="6"/>
  <c r="E100" i="6"/>
  <c r="D100" i="6"/>
  <c r="C100" i="6"/>
  <c r="H99" i="6"/>
  <c r="G99" i="6"/>
  <c r="F99" i="6"/>
  <c r="E99" i="6"/>
  <c r="D99" i="6"/>
  <c r="C99" i="6"/>
  <c r="P100" i="6"/>
  <c r="O100" i="6"/>
  <c r="N100" i="6"/>
  <c r="M100" i="6"/>
  <c r="L100" i="6"/>
  <c r="K100" i="6"/>
  <c r="P99" i="6"/>
  <c r="O99" i="6"/>
  <c r="N99" i="6"/>
  <c r="M99" i="6"/>
  <c r="L99" i="6"/>
  <c r="K99" i="6"/>
  <c r="P89" i="6"/>
  <c r="O89" i="6"/>
  <c r="N89" i="6"/>
  <c r="M89" i="6"/>
  <c r="L89" i="6"/>
  <c r="K89" i="6"/>
  <c r="P88" i="6"/>
  <c r="O88" i="6"/>
  <c r="N88" i="6"/>
  <c r="M88" i="6"/>
  <c r="L88" i="6"/>
  <c r="K88" i="6"/>
  <c r="H89" i="6"/>
  <c r="G89" i="6"/>
  <c r="F89" i="6"/>
  <c r="E89" i="6"/>
  <c r="D89" i="6"/>
  <c r="C89" i="6"/>
  <c r="H88" i="6"/>
  <c r="G88" i="6"/>
  <c r="F88" i="6"/>
  <c r="E88" i="6"/>
  <c r="D88" i="6"/>
  <c r="C88" i="6"/>
  <c r="H78" i="6"/>
  <c r="G78" i="6"/>
  <c r="F78" i="6"/>
  <c r="E78" i="6"/>
  <c r="D78" i="6"/>
  <c r="C78" i="6"/>
  <c r="H77" i="6"/>
  <c r="G77" i="6"/>
  <c r="F77" i="6"/>
  <c r="E77" i="6"/>
  <c r="D77" i="6"/>
  <c r="C77" i="6"/>
  <c r="P78" i="6"/>
  <c r="O78" i="6"/>
  <c r="N78" i="6"/>
  <c r="M78" i="6"/>
  <c r="L78" i="6"/>
  <c r="K78" i="6"/>
  <c r="P77" i="6"/>
  <c r="O77" i="6"/>
  <c r="N77" i="6"/>
  <c r="M77" i="6"/>
  <c r="L77" i="6"/>
  <c r="K77" i="6"/>
  <c r="P67" i="6"/>
  <c r="O67" i="6"/>
  <c r="N67" i="6"/>
  <c r="M67" i="6"/>
  <c r="L67" i="6"/>
  <c r="K67" i="6"/>
  <c r="P66" i="6"/>
  <c r="O66" i="6"/>
  <c r="N66" i="6"/>
  <c r="M66" i="6"/>
  <c r="L66" i="6"/>
  <c r="K66" i="6"/>
  <c r="H67" i="6"/>
  <c r="G67" i="6"/>
  <c r="F67" i="6"/>
  <c r="E67" i="6"/>
  <c r="D67" i="6"/>
  <c r="C67" i="6"/>
  <c r="H66" i="6"/>
  <c r="G66" i="6"/>
  <c r="F66" i="6"/>
  <c r="E66" i="6"/>
  <c r="D66" i="6"/>
  <c r="C66" i="6"/>
  <c r="H56" i="6"/>
  <c r="G56" i="6"/>
  <c r="F56" i="6"/>
  <c r="E56" i="6"/>
  <c r="D56" i="6"/>
  <c r="C56" i="6"/>
  <c r="H55" i="6"/>
  <c r="G55" i="6"/>
  <c r="F55" i="6"/>
  <c r="E55" i="6"/>
  <c r="D55" i="6"/>
  <c r="C55" i="6"/>
  <c r="P56" i="6"/>
  <c r="O56" i="6"/>
  <c r="N56" i="6"/>
  <c r="M56" i="6"/>
  <c r="L56" i="6"/>
  <c r="K56" i="6"/>
  <c r="P55" i="6"/>
  <c r="O55" i="6"/>
  <c r="N55" i="6"/>
  <c r="M55" i="6"/>
  <c r="L55" i="6"/>
  <c r="K55" i="6"/>
  <c r="P45" i="6"/>
  <c r="O45" i="6"/>
  <c r="N45" i="6"/>
  <c r="M45" i="6"/>
  <c r="L45" i="6"/>
  <c r="K45" i="6"/>
  <c r="P44" i="6"/>
  <c r="O44" i="6"/>
  <c r="N44" i="6"/>
  <c r="M44" i="6"/>
  <c r="L44" i="6"/>
  <c r="K44" i="6"/>
  <c r="H45" i="6"/>
  <c r="G45" i="6"/>
  <c r="F45" i="6"/>
  <c r="E45" i="6"/>
  <c r="D45" i="6"/>
  <c r="C45" i="6"/>
  <c r="H44" i="6"/>
  <c r="G44" i="6"/>
  <c r="F44" i="6"/>
  <c r="E44" i="6"/>
  <c r="D44" i="6"/>
  <c r="C44" i="6"/>
  <c r="H34" i="6"/>
  <c r="G34" i="6"/>
  <c r="F34" i="6"/>
  <c r="E34" i="6"/>
  <c r="D34" i="6"/>
  <c r="C34" i="6"/>
  <c r="H33" i="6"/>
  <c r="G33" i="6"/>
  <c r="F33" i="6"/>
  <c r="E33" i="6"/>
  <c r="D33" i="6"/>
  <c r="C33" i="6"/>
  <c r="P34" i="6"/>
  <c r="O34" i="6"/>
  <c r="N34" i="6"/>
  <c r="M34" i="6"/>
  <c r="L34" i="6"/>
  <c r="K34" i="6"/>
  <c r="P33" i="6"/>
  <c r="O33" i="6"/>
  <c r="N33" i="6"/>
  <c r="M33" i="6"/>
  <c r="L33" i="6"/>
  <c r="K33" i="6"/>
  <c r="H23" i="6"/>
  <c r="G23" i="6"/>
  <c r="F23" i="6"/>
  <c r="E23" i="6"/>
  <c r="D23" i="6"/>
  <c r="C23" i="6"/>
  <c r="H22" i="6"/>
  <c r="G22" i="6"/>
  <c r="F22" i="6"/>
  <c r="E22" i="6"/>
  <c r="D22" i="6"/>
  <c r="C22" i="6"/>
  <c r="P23" i="6"/>
  <c r="O23" i="6"/>
  <c r="N23" i="6"/>
  <c r="M23" i="6"/>
  <c r="L23" i="6"/>
  <c r="K23" i="6"/>
  <c r="P22" i="6"/>
  <c r="O22" i="6"/>
  <c r="N22" i="6"/>
  <c r="M22" i="6"/>
  <c r="L22" i="6"/>
  <c r="K22" i="6"/>
  <c r="P12" i="6"/>
  <c r="O12" i="6"/>
  <c r="N12" i="6"/>
  <c r="M12" i="6"/>
  <c r="L12" i="6"/>
  <c r="K12" i="6"/>
  <c r="P11" i="6"/>
  <c r="O11" i="6"/>
  <c r="N11" i="6"/>
  <c r="M11" i="6"/>
  <c r="L11" i="6"/>
  <c r="K11" i="6"/>
  <c r="H12" i="6"/>
  <c r="G12" i="6"/>
  <c r="F12" i="6"/>
  <c r="E12" i="6"/>
  <c r="D12" i="6"/>
  <c r="C12" i="6"/>
  <c r="H11" i="6"/>
  <c r="G11" i="6"/>
  <c r="F11" i="6"/>
  <c r="E11" i="6"/>
  <c r="D11" i="6"/>
  <c r="C11" i="6"/>
  <c r="H144" i="5"/>
  <c r="G144" i="5"/>
  <c r="F144" i="5"/>
  <c r="E144" i="5"/>
  <c r="D144" i="5"/>
  <c r="C144" i="5"/>
  <c r="H143" i="5"/>
  <c r="G143" i="5"/>
  <c r="F143" i="5"/>
  <c r="E143" i="5"/>
  <c r="D143" i="5"/>
  <c r="C143" i="5"/>
  <c r="P144" i="5"/>
  <c r="O144" i="5"/>
  <c r="N144" i="5"/>
  <c r="M144" i="5"/>
  <c r="L144" i="5"/>
  <c r="K144" i="5"/>
  <c r="P143" i="5"/>
  <c r="O143" i="5"/>
  <c r="N143" i="5"/>
  <c r="M143" i="5"/>
  <c r="L143" i="5"/>
  <c r="K143" i="5"/>
  <c r="P133" i="5"/>
  <c r="O133" i="5"/>
  <c r="N133" i="5"/>
  <c r="M133" i="5"/>
  <c r="L133" i="5"/>
  <c r="K133" i="5"/>
  <c r="P132" i="5"/>
  <c r="O132" i="5"/>
  <c r="N132" i="5"/>
  <c r="M132" i="5"/>
  <c r="L132" i="5"/>
  <c r="K132" i="5"/>
  <c r="H133" i="5"/>
  <c r="G133" i="5"/>
  <c r="F133" i="5"/>
  <c r="E133" i="5"/>
  <c r="D133" i="5"/>
  <c r="C133" i="5"/>
  <c r="H132" i="5"/>
  <c r="G132" i="5"/>
  <c r="F132" i="5"/>
  <c r="E132" i="5"/>
  <c r="D132" i="5"/>
  <c r="C132" i="5"/>
  <c r="H122" i="5"/>
  <c r="G122" i="5"/>
  <c r="F122" i="5"/>
  <c r="E122" i="5"/>
  <c r="D122" i="5"/>
  <c r="C122" i="5"/>
  <c r="H121" i="5"/>
  <c r="G121" i="5"/>
  <c r="F121" i="5"/>
  <c r="E121" i="5"/>
  <c r="D121" i="5"/>
  <c r="C121" i="5"/>
  <c r="P122" i="5"/>
  <c r="O122" i="5"/>
  <c r="N122" i="5"/>
  <c r="M122" i="5"/>
  <c r="L122" i="5"/>
  <c r="K122" i="5"/>
  <c r="P121" i="5"/>
  <c r="O121" i="5"/>
  <c r="N121" i="5"/>
  <c r="M121" i="5"/>
  <c r="L121" i="5"/>
  <c r="K121" i="5"/>
  <c r="P111" i="5"/>
  <c r="O111" i="5"/>
  <c r="N111" i="5"/>
  <c r="M111" i="5"/>
  <c r="L111" i="5"/>
  <c r="K111" i="5"/>
  <c r="P110" i="5"/>
  <c r="O110" i="5"/>
  <c r="N110" i="5"/>
  <c r="M110" i="5"/>
  <c r="L110" i="5"/>
  <c r="K110" i="5"/>
  <c r="H111" i="5"/>
  <c r="G111" i="5"/>
  <c r="F111" i="5"/>
  <c r="E111" i="5"/>
  <c r="D111" i="5"/>
  <c r="C111" i="5"/>
  <c r="H110" i="5"/>
  <c r="G110" i="5"/>
  <c r="F110" i="5"/>
  <c r="E110" i="5"/>
  <c r="D110" i="5"/>
  <c r="C110" i="5"/>
  <c r="H100" i="5"/>
  <c r="G100" i="5"/>
  <c r="F100" i="5"/>
  <c r="E100" i="5"/>
  <c r="D100" i="5"/>
  <c r="C100" i="5"/>
  <c r="H99" i="5"/>
  <c r="G99" i="5"/>
  <c r="F99" i="5"/>
  <c r="E99" i="5"/>
  <c r="D99" i="5"/>
  <c r="C99" i="5"/>
  <c r="P100" i="5"/>
  <c r="O100" i="5"/>
  <c r="N100" i="5"/>
  <c r="M100" i="5"/>
  <c r="L100" i="5"/>
  <c r="K100" i="5"/>
  <c r="P99" i="5"/>
  <c r="O99" i="5"/>
  <c r="N99" i="5"/>
  <c r="M99" i="5"/>
  <c r="L99" i="5"/>
  <c r="K99" i="5"/>
  <c r="P89" i="5"/>
  <c r="O89" i="5"/>
  <c r="N89" i="5"/>
  <c r="M89" i="5"/>
  <c r="L89" i="5"/>
  <c r="K89" i="5"/>
  <c r="P88" i="5"/>
  <c r="O88" i="5"/>
  <c r="N88" i="5"/>
  <c r="M88" i="5"/>
  <c r="L88" i="5"/>
  <c r="K88" i="5"/>
  <c r="H89" i="5"/>
  <c r="G89" i="5"/>
  <c r="F89" i="5"/>
  <c r="E89" i="5"/>
  <c r="D89" i="5"/>
  <c r="C89" i="5"/>
  <c r="H88" i="5"/>
  <c r="G88" i="5"/>
  <c r="F88" i="5"/>
  <c r="E88" i="5"/>
  <c r="D88" i="5"/>
  <c r="C88" i="5"/>
  <c r="H78" i="5"/>
  <c r="G78" i="5"/>
  <c r="F78" i="5"/>
  <c r="E78" i="5"/>
  <c r="D78" i="5"/>
  <c r="C78" i="5"/>
  <c r="H77" i="5"/>
  <c r="G77" i="5"/>
  <c r="F77" i="5"/>
  <c r="E77" i="5"/>
  <c r="D77" i="5"/>
  <c r="C77" i="5"/>
  <c r="P78" i="5"/>
  <c r="O78" i="5"/>
  <c r="N78" i="5"/>
  <c r="M78" i="5"/>
  <c r="L78" i="5"/>
  <c r="K78" i="5"/>
  <c r="P77" i="5"/>
  <c r="O77" i="5"/>
  <c r="N77" i="5"/>
  <c r="M77" i="5"/>
  <c r="L77" i="5"/>
  <c r="K77" i="5"/>
  <c r="P67" i="5"/>
  <c r="O67" i="5"/>
  <c r="N67" i="5"/>
  <c r="M67" i="5"/>
  <c r="L67" i="5"/>
  <c r="K67" i="5"/>
  <c r="P66" i="5"/>
  <c r="O66" i="5"/>
  <c r="N66" i="5"/>
  <c r="M66" i="5"/>
  <c r="L66" i="5"/>
  <c r="K66" i="5"/>
  <c r="H67" i="5"/>
  <c r="G67" i="5"/>
  <c r="F67" i="5"/>
  <c r="E67" i="5"/>
  <c r="D67" i="5"/>
  <c r="C67" i="5"/>
  <c r="H66" i="5"/>
  <c r="G66" i="5"/>
  <c r="F66" i="5"/>
  <c r="E66" i="5"/>
  <c r="D66" i="5"/>
  <c r="C66" i="5"/>
  <c r="H56" i="5"/>
  <c r="G56" i="5"/>
  <c r="F56" i="5"/>
  <c r="E56" i="5"/>
  <c r="D56" i="5"/>
  <c r="C56" i="5"/>
  <c r="H55" i="5"/>
  <c r="G55" i="5"/>
  <c r="F55" i="5"/>
  <c r="E55" i="5"/>
  <c r="D55" i="5"/>
  <c r="C55" i="5"/>
  <c r="P56" i="5"/>
  <c r="O56" i="5"/>
  <c r="N56" i="5"/>
  <c r="M56" i="5"/>
  <c r="L56" i="5"/>
  <c r="K56" i="5"/>
  <c r="P55" i="5"/>
  <c r="O55" i="5"/>
  <c r="N55" i="5"/>
  <c r="M55" i="5"/>
  <c r="L55" i="5"/>
  <c r="K55" i="5"/>
  <c r="P45" i="5"/>
  <c r="O45" i="5"/>
  <c r="N45" i="5"/>
  <c r="M45" i="5"/>
  <c r="L45" i="5"/>
  <c r="K45" i="5"/>
  <c r="P44" i="5"/>
  <c r="O44" i="5"/>
  <c r="N44" i="5"/>
  <c r="M44" i="5"/>
  <c r="L44" i="5"/>
  <c r="K44" i="5"/>
  <c r="H45" i="5"/>
  <c r="G45" i="5"/>
  <c r="F45" i="5"/>
  <c r="E45" i="5"/>
  <c r="D45" i="5"/>
  <c r="C45" i="5"/>
  <c r="H44" i="5"/>
  <c r="G44" i="5"/>
  <c r="F44" i="5"/>
  <c r="E44" i="5"/>
  <c r="D44" i="5"/>
  <c r="C44" i="5"/>
  <c r="H34" i="5"/>
  <c r="G34" i="5"/>
  <c r="F34" i="5"/>
  <c r="E34" i="5"/>
  <c r="D34" i="5"/>
  <c r="C34" i="5"/>
  <c r="H33" i="5"/>
  <c r="G33" i="5"/>
  <c r="F33" i="5"/>
  <c r="E33" i="5"/>
  <c r="D33" i="5"/>
  <c r="C33" i="5"/>
  <c r="P34" i="5"/>
  <c r="O34" i="5"/>
  <c r="N34" i="5"/>
  <c r="M34" i="5"/>
  <c r="L34" i="5"/>
  <c r="K34" i="5"/>
  <c r="P33" i="5"/>
  <c r="O33" i="5"/>
  <c r="N33" i="5"/>
  <c r="M33" i="5"/>
  <c r="L33" i="5"/>
  <c r="K33" i="5"/>
  <c r="P23" i="5"/>
  <c r="O23" i="5"/>
  <c r="N23" i="5"/>
  <c r="M23" i="5"/>
  <c r="L23" i="5"/>
  <c r="K23" i="5"/>
  <c r="P22" i="5"/>
  <c r="O22" i="5"/>
  <c r="N22" i="5"/>
  <c r="M22" i="5"/>
  <c r="L22" i="5"/>
  <c r="K22" i="5"/>
  <c r="H23" i="5"/>
  <c r="G23" i="5"/>
  <c r="F23" i="5"/>
  <c r="E23" i="5"/>
  <c r="D23" i="5"/>
  <c r="C23" i="5"/>
  <c r="H22" i="5"/>
  <c r="G22" i="5"/>
  <c r="F22" i="5"/>
  <c r="E22" i="5"/>
  <c r="D22" i="5"/>
  <c r="C22" i="5"/>
  <c r="P12" i="5"/>
  <c r="O12" i="5"/>
  <c r="N12" i="5"/>
  <c r="M12" i="5"/>
  <c r="L12" i="5"/>
  <c r="K12" i="5"/>
  <c r="P11" i="5"/>
  <c r="O11" i="5"/>
  <c r="N11" i="5"/>
  <c r="M11" i="5"/>
  <c r="L11" i="5"/>
  <c r="K11" i="5"/>
  <c r="H12" i="5"/>
  <c r="G12" i="5"/>
  <c r="F12" i="5"/>
  <c r="E12" i="5"/>
  <c r="D12" i="5"/>
  <c r="H11" i="5"/>
  <c r="G11" i="5"/>
  <c r="F11" i="5"/>
  <c r="E11" i="5"/>
  <c r="D11" i="5"/>
  <c r="P144" i="4"/>
  <c r="O144" i="4"/>
  <c r="N144" i="4"/>
  <c r="M144" i="4"/>
  <c r="L144" i="4"/>
  <c r="K144" i="4"/>
  <c r="P143" i="4"/>
  <c r="O143" i="4"/>
  <c r="N143" i="4"/>
  <c r="M143" i="4"/>
  <c r="L143" i="4"/>
  <c r="K143" i="4"/>
  <c r="H144" i="4"/>
  <c r="G144" i="4"/>
  <c r="F144" i="4"/>
  <c r="E144" i="4"/>
  <c r="D144" i="4"/>
  <c r="C144" i="4"/>
  <c r="H143" i="4"/>
  <c r="G143" i="4"/>
  <c r="F143" i="4"/>
  <c r="E143" i="4"/>
  <c r="D143" i="4"/>
  <c r="C143" i="4"/>
  <c r="H133" i="4"/>
  <c r="G133" i="4"/>
  <c r="F133" i="4"/>
  <c r="E133" i="4"/>
  <c r="D133" i="4"/>
  <c r="C133" i="4"/>
  <c r="H132" i="4"/>
  <c r="G132" i="4"/>
  <c r="F132" i="4"/>
  <c r="E132" i="4"/>
  <c r="D132" i="4"/>
  <c r="C132" i="4"/>
  <c r="P133" i="4"/>
  <c r="O133" i="4"/>
  <c r="N133" i="4"/>
  <c r="M133" i="4"/>
  <c r="L133" i="4"/>
  <c r="K133" i="4"/>
  <c r="P132" i="4"/>
  <c r="O132" i="4"/>
  <c r="N132" i="4"/>
  <c r="M132" i="4"/>
  <c r="L132" i="4"/>
  <c r="K132" i="4"/>
  <c r="P122" i="4"/>
  <c r="O122" i="4"/>
  <c r="N122" i="4"/>
  <c r="M122" i="4"/>
  <c r="L122" i="4"/>
  <c r="K122" i="4"/>
  <c r="P121" i="4"/>
  <c r="O121" i="4"/>
  <c r="N121" i="4"/>
  <c r="M121" i="4"/>
  <c r="L121" i="4"/>
  <c r="K121" i="4"/>
  <c r="H122" i="4"/>
  <c r="G122" i="4"/>
  <c r="F122" i="4"/>
  <c r="E122" i="4"/>
  <c r="D122" i="4"/>
  <c r="C122" i="4"/>
  <c r="H121" i="4"/>
  <c r="G121" i="4"/>
  <c r="F121" i="4"/>
  <c r="E121" i="4"/>
  <c r="D121" i="4"/>
  <c r="C121" i="4"/>
  <c r="H111" i="4"/>
  <c r="G111" i="4"/>
  <c r="F111" i="4"/>
  <c r="E111" i="4"/>
  <c r="D111" i="4"/>
  <c r="C111" i="4"/>
  <c r="H110" i="4"/>
  <c r="G110" i="4"/>
  <c r="F110" i="4"/>
  <c r="E110" i="4"/>
  <c r="D110" i="4"/>
  <c r="C110" i="4"/>
  <c r="P111" i="4"/>
  <c r="O111" i="4"/>
  <c r="N111" i="4"/>
  <c r="M111" i="4"/>
  <c r="L111" i="4"/>
  <c r="K111" i="4"/>
  <c r="P110" i="4"/>
  <c r="O110" i="4"/>
  <c r="N110" i="4"/>
  <c r="M110" i="4"/>
  <c r="L110" i="4"/>
  <c r="K110" i="4"/>
  <c r="P100" i="4"/>
  <c r="O100" i="4"/>
  <c r="N100" i="4"/>
  <c r="M100" i="4"/>
  <c r="L100" i="4"/>
  <c r="K100" i="4"/>
  <c r="P99" i="4"/>
  <c r="O99" i="4"/>
  <c r="N99" i="4"/>
  <c r="M99" i="4"/>
  <c r="L99" i="4"/>
  <c r="K99" i="4"/>
  <c r="H100" i="4"/>
  <c r="G100" i="4"/>
  <c r="F100" i="4"/>
  <c r="E100" i="4"/>
  <c r="D100" i="4"/>
  <c r="C100" i="4"/>
  <c r="H99" i="4"/>
  <c r="G99" i="4"/>
  <c r="F99" i="4"/>
  <c r="E99" i="4"/>
  <c r="D99" i="4"/>
  <c r="C99" i="4"/>
  <c r="H89" i="4"/>
  <c r="G89" i="4"/>
  <c r="F89" i="4"/>
  <c r="E89" i="4"/>
  <c r="D89" i="4"/>
  <c r="C89" i="4"/>
  <c r="H88" i="4"/>
  <c r="G88" i="4"/>
  <c r="F88" i="4"/>
  <c r="E88" i="4"/>
  <c r="D88" i="4"/>
  <c r="C88" i="4"/>
  <c r="P89" i="4"/>
  <c r="O89" i="4"/>
  <c r="N89" i="4"/>
  <c r="M89" i="4"/>
  <c r="L89" i="4"/>
  <c r="K89" i="4"/>
  <c r="P88" i="4"/>
  <c r="O88" i="4"/>
  <c r="N88" i="4"/>
  <c r="M88" i="4"/>
  <c r="L88" i="4"/>
  <c r="K88" i="4"/>
  <c r="P78" i="4"/>
  <c r="O78" i="4"/>
  <c r="N78" i="4"/>
  <c r="M78" i="4"/>
  <c r="L78" i="4"/>
  <c r="K78" i="4"/>
  <c r="P77" i="4"/>
  <c r="O77" i="4"/>
  <c r="N77" i="4"/>
  <c r="M77" i="4"/>
  <c r="L77" i="4"/>
  <c r="K77" i="4"/>
  <c r="H78" i="4"/>
  <c r="G78" i="4"/>
  <c r="F78" i="4"/>
  <c r="E78" i="4"/>
  <c r="D78" i="4"/>
  <c r="C78" i="4"/>
  <c r="H77" i="4"/>
  <c r="G77" i="4"/>
  <c r="F77" i="4"/>
  <c r="E77" i="4"/>
  <c r="D77" i="4"/>
  <c r="C77" i="4"/>
  <c r="H67" i="4"/>
  <c r="G67" i="4"/>
  <c r="F67" i="4"/>
  <c r="E67" i="4"/>
  <c r="D67" i="4"/>
  <c r="C67" i="4"/>
  <c r="H66" i="4"/>
  <c r="G66" i="4"/>
  <c r="F66" i="4"/>
  <c r="E66" i="4"/>
  <c r="D66" i="4"/>
  <c r="C66" i="4"/>
  <c r="P67" i="4"/>
  <c r="O67" i="4"/>
  <c r="N67" i="4"/>
  <c r="M67" i="4"/>
  <c r="L67" i="4"/>
  <c r="K67" i="4"/>
  <c r="P66" i="4"/>
  <c r="O66" i="4"/>
  <c r="N66" i="4"/>
  <c r="M66" i="4"/>
  <c r="L66" i="4"/>
  <c r="K66" i="4"/>
  <c r="P56" i="4"/>
  <c r="O56" i="4"/>
  <c r="N56" i="4"/>
  <c r="M56" i="4"/>
  <c r="L56" i="4"/>
  <c r="K56" i="4"/>
  <c r="P55" i="4"/>
  <c r="O55" i="4"/>
  <c r="N55" i="4"/>
  <c r="M55" i="4"/>
  <c r="L55" i="4"/>
  <c r="K55" i="4"/>
  <c r="H56" i="4"/>
  <c r="G56" i="4"/>
  <c r="F56" i="4"/>
  <c r="E56" i="4"/>
  <c r="D56" i="4"/>
  <c r="C56" i="4"/>
  <c r="H55" i="4"/>
  <c r="G55" i="4"/>
  <c r="F55" i="4"/>
  <c r="E55" i="4"/>
  <c r="D55" i="4"/>
  <c r="C55" i="4"/>
  <c r="H45" i="4"/>
  <c r="G45" i="4"/>
  <c r="F45" i="4"/>
  <c r="E45" i="4"/>
  <c r="D45" i="4"/>
  <c r="C45" i="4"/>
  <c r="H44" i="4"/>
  <c r="G44" i="4"/>
  <c r="F44" i="4"/>
  <c r="E44" i="4"/>
  <c r="D44" i="4"/>
  <c r="C44" i="4"/>
  <c r="P45" i="4"/>
  <c r="O45" i="4"/>
  <c r="N45" i="4"/>
  <c r="M45" i="4"/>
  <c r="L45" i="4"/>
  <c r="K45" i="4"/>
  <c r="P44" i="4"/>
  <c r="O44" i="4"/>
  <c r="N44" i="4"/>
  <c r="M44" i="4"/>
  <c r="L44" i="4"/>
  <c r="K44" i="4"/>
  <c r="P34" i="4"/>
  <c r="O34" i="4"/>
  <c r="N34" i="4"/>
  <c r="M34" i="4"/>
  <c r="L34" i="4"/>
  <c r="K34" i="4"/>
  <c r="P33" i="4"/>
  <c r="O33" i="4"/>
  <c r="N33" i="4"/>
  <c r="M33" i="4"/>
  <c r="L33" i="4"/>
  <c r="K33" i="4"/>
  <c r="H34" i="4"/>
  <c r="G34" i="4"/>
  <c r="F34" i="4"/>
  <c r="E34" i="4"/>
  <c r="D34" i="4"/>
  <c r="C34" i="4"/>
  <c r="H33" i="4"/>
  <c r="G33" i="4"/>
  <c r="F33" i="4"/>
  <c r="E33" i="4"/>
  <c r="D33" i="4"/>
  <c r="C33" i="4"/>
  <c r="H23" i="4"/>
  <c r="G23" i="4"/>
  <c r="F23" i="4"/>
  <c r="E23" i="4"/>
  <c r="D23" i="4"/>
  <c r="C23" i="4"/>
  <c r="H22" i="4"/>
  <c r="G22" i="4"/>
  <c r="F22" i="4"/>
  <c r="E22" i="4"/>
  <c r="D22" i="4"/>
  <c r="C22" i="4"/>
  <c r="P23" i="4"/>
  <c r="O23" i="4"/>
  <c r="N23" i="4"/>
  <c r="M23" i="4"/>
  <c r="L23" i="4"/>
  <c r="K23" i="4"/>
  <c r="P22" i="4"/>
  <c r="O22" i="4"/>
  <c r="N22" i="4"/>
  <c r="M22" i="4"/>
  <c r="L22" i="4"/>
  <c r="K22" i="4"/>
  <c r="P12" i="4"/>
  <c r="O12" i="4"/>
  <c r="N12" i="4"/>
  <c r="M12" i="4"/>
  <c r="L12" i="4"/>
  <c r="K12" i="4"/>
  <c r="P11" i="4"/>
  <c r="O11" i="4"/>
  <c r="N11" i="4"/>
  <c r="M11" i="4"/>
  <c r="L11" i="4"/>
  <c r="K11" i="4"/>
  <c r="H12" i="4"/>
  <c r="G12" i="4"/>
  <c r="F12" i="4"/>
  <c r="E12" i="4"/>
  <c r="D12" i="4"/>
  <c r="C12" i="4"/>
  <c r="H11" i="4"/>
  <c r="G11" i="4"/>
  <c r="F11" i="4"/>
  <c r="E11" i="4"/>
  <c r="D11" i="4"/>
  <c r="C11" i="4"/>
  <c r="P144" i="3"/>
  <c r="O144" i="3"/>
  <c r="N144" i="3"/>
  <c r="M144" i="3"/>
  <c r="L144" i="3"/>
  <c r="K144" i="3"/>
  <c r="P143" i="3"/>
  <c r="O143" i="3"/>
  <c r="N143" i="3"/>
  <c r="M143" i="3"/>
  <c r="L143" i="3"/>
  <c r="K143" i="3"/>
  <c r="H144" i="3"/>
  <c r="G144" i="3"/>
  <c r="F144" i="3"/>
  <c r="E144" i="3"/>
  <c r="D144" i="3"/>
  <c r="C144" i="3"/>
  <c r="H143" i="3"/>
  <c r="G143" i="3"/>
  <c r="F143" i="3"/>
  <c r="E143" i="3"/>
  <c r="D143" i="3"/>
  <c r="C143" i="3"/>
  <c r="H133" i="3"/>
  <c r="G133" i="3"/>
  <c r="F133" i="3"/>
  <c r="E133" i="3"/>
  <c r="D133" i="3"/>
  <c r="C133" i="3"/>
  <c r="H132" i="3"/>
  <c r="G132" i="3"/>
  <c r="F132" i="3"/>
  <c r="E132" i="3"/>
  <c r="D132" i="3"/>
  <c r="C132" i="3"/>
  <c r="P133" i="3"/>
  <c r="O133" i="3"/>
  <c r="N133" i="3"/>
  <c r="M133" i="3"/>
  <c r="L133" i="3"/>
  <c r="K133" i="3"/>
  <c r="P132" i="3"/>
  <c r="O132" i="3"/>
  <c r="N132" i="3"/>
  <c r="M132" i="3"/>
  <c r="L132" i="3"/>
  <c r="K132" i="3"/>
  <c r="P122" i="3"/>
  <c r="O122" i="3"/>
  <c r="N122" i="3"/>
  <c r="M122" i="3"/>
  <c r="L122" i="3"/>
  <c r="K122" i="3"/>
  <c r="P121" i="3"/>
  <c r="O121" i="3"/>
  <c r="N121" i="3"/>
  <c r="M121" i="3"/>
  <c r="L121" i="3"/>
  <c r="K121" i="3"/>
  <c r="H122" i="3"/>
  <c r="G122" i="3"/>
  <c r="F122" i="3"/>
  <c r="E122" i="3"/>
  <c r="D122" i="3"/>
  <c r="C122" i="3"/>
  <c r="H121" i="3"/>
  <c r="G121" i="3"/>
  <c r="F121" i="3"/>
  <c r="E121" i="3"/>
  <c r="D121" i="3"/>
  <c r="C121" i="3"/>
  <c r="H111" i="3"/>
  <c r="G111" i="3"/>
  <c r="F111" i="3"/>
  <c r="E111" i="3"/>
  <c r="D111" i="3"/>
  <c r="C111" i="3"/>
  <c r="H110" i="3"/>
  <c r="G110" i="3"/>
  <c r="F110" i="3"/>
  <c r="E110" i="3"/>
  <c r="D110" i="3"/>
  <c r="C110" i="3"/>
  <c r="P111" i="3"/>
  <c r="O111" i="3"/>
  <c r="N111" i="3"/>
  <c r="M111" i="3"/>
  <c r="L111" i="3"/>
  <c r="K111" i="3"/>
  <c r="P110" i="3"/>
  <c r="O110" i="3"/>
  <c r="N110" i="3"/>
  <c r="M110" i="3"/>
  <c r="L110" i="3"/>
  <c r="K110" i="3"/>
  <c r="P100" i="3"/>
  <c r="O100" i="3"/>
  <c r="N100" i="3"/>
  <c r="M100" i="3"/>
  <c r="L100" i="3"/>
  <c r="K100" i="3"/>
  <c r="P99" i="3"/>
  <c r="O99" i="3"/>
  <c r="N99" i="3"/>
  <c r="M99" i="3"/>
  <c r="L99" i="3"/>
  <c r="K99" i="3"/>
  <c r="H100" i="3"/>
  <c r="G100" i="3"/>
  <c r="F100" i="3"/>
  <c r="E100" i="3"/>
  <c r="D100" i="3"/>
  <c r="C100" i="3"/>
  <c r="H99" i="3"/>
  <c r="G99" i="3"/>
  <c r="F99" i="3"/>
  <c r="E99" i="3"/>
  <c r="D99" i="3"/>
  <c r="C99" i="3"/>
  <c r="H89" i="3"/>
  <c r="G89" i="3"/>
  <c r="F89" i="3"/>
  <c r="E89" i="3"/>
  <c r="D89" i="3"/>
  <c r="C89" i="3"/>
  <c r="H88" i="3"/>
  <c r="G88" i="3"/>
  <c r="F88" i="3"/>
  <c r="E88" i="3"/>
  <c r="D88" i="3"/>
  <c r="C88" i="3"/>
  <c r="P89" i="3"/>
  <c r="O89" i="3"/>
  <c r="N89" i="3"/>
  <c r="M89" i="3"/>
  <c r="L89" i="3"/>
  <c r="K89" i="3"/>
  <c r="P88" i="3"/>
  <c r="O88" i="3"/>
  <c r="N88" i="3"/>
  <c r="M88" i="3"/>
  <c r="L88" i="3"/>
  <c r="K88" i="3"/>
  <c r="P78" i="3"/>
  <c r="O78" i="3"/>
  <c r="N78" i="3"/>
  <c r="M78" i="3"/>
  <c r="L78" i="3"/>
  <c r="K78" i="3"/>
  <c r="P77" i="3"/>
  <c r="O77" i="3"/>
  <c r="N77" i="3"/>
  <c r="M77" i="3"/>
  <c r="L77" i="3"/>
  <c r="K77" i="3"/>
  <c r="H78" i="3"/>
  <c r="G78" i="3"/>
  <c r="F78" i="3"/>
  <c r="E78" i="3"/>
  <c r="D78" i="3"/>
  <c r="C78" i="3"/>
  <c r="H77" i="3"/>
  <c r="G77" i="3"/>
  <c r="F77" i="3"/>
  <c r="E77" i="3"/>
  <c r="D77" i="3"/>
  <c r="C77" i="3"/>
  <c r="H67" i="3"/>
  <c r="G67" i="3"/>
  <c r="F67" i="3"/>
  <c r="E67" i="3"/>
  <c r="D67" i="3"/>
  <c r="C67" i="3"/>
  <c r="H66" i="3"/>
  <c r="G66" i="3"/>
  <c r="F66" i="3"/>
  <c r="E66" i="3"/>
  <c r="D66" i="3"/>
  <c r="C66" i="3"/>
  <c r="P67" i="3"/>
  <c r="O67" i="3"/>
  <c r="N67" i="3"/>
  <c r="M67" i="3"/>
  <c r="L67" i="3"/>
  <c r="K67" i="3"/>
  <c r="P66" i="3"/>
  <c r="O66" i="3"/>
  <c r="N66" i="3"/>
  <c r="M66" i="3"/>
  <c r="L66" i="3"/>
  <c r="K66" i="3"/>
  <c r="P56" i="3"/>
  <c r="O56" i="3"/>
  <c r="N56" i="3"/>
  <c r="M56" i="3"/>
  <c r="L56" i="3"/>
  <c r="K56" i="3"/>
  <c r="P55" i="3"/>
  <c r="O55" i="3"/>
  <c r="N55" i="3"/>
  <c r="M55" i="3"/>
  <c r="L55" i="3"/>
  <c r="K55" i="3"/>
  <c r="H56" i="3"/>
  <c r="G56" i="3"/>
  <c r="F56" i="3"/>
  <c r="E56" i="3"/>
  <c r="D56" i="3"/>
  <c r="C56" i="3"/>
  <c r="H55" i="3"/>
  <c r="G55" i="3"/>
  <c r="F55" i="3"/>
  <c r="E55" i="3"/>
  <c r="D55" i="3"/>
  <c r="C55" i="3"/>
  <c r="H45" i="3"/>
  <c r="G45" i="3"/>
  <c r="F45" i="3"/>
  <c r="E45" i="3"/>
  <c r="D45" i="3"/>
  <c r="C45" i="3"/>
  <c r="H44" i="3"/>
  <c r="G44" i="3"/>
  <c r="F44" i="3"/>
  <c r="E44" i="3"/>
  <c r="D44" i="3"/>
  <c r="C44" i="3"/>
  <c r="P45" i="3"/>
  <c r="O45" i="3"/>
  <c r="N45" i="3"/>
  <c r="M45" i="3"/>
  <c r="L45" i="3"/>
  <c r="K45" i="3"/>
  <c r="P44" i="3"/>
  <c r="O44" i="3"/>
  <c r="N44" i="3"/>
  <c r="M44" i="3"/>
  <c r="L44" i="3"/>
  <c r="K44" i="3"/>
  <c r="P34" i="3"/>
  <c r="O34" i="3"/>
  <c r="N34" i="3"/>
  <c r="M34" i="3"/>
  <c r="L34" i="3"/>
  <c r="K34" i="3"/>
  <c r="P33" i="3"/>
  <c r="O33" i="3"/>
  <c r="N33" i="3"/>
  <c r="M33" i="3"/>
  <c r="L33" i="3"/>
  <c r="K33" i="3"/>
  <c r="H34" i="3"/>
  <c r="G34" i="3"/>
  <c r="F34" i="3"/>
  <c r="E34" i="3"/>
  <c r="D34" i="3"/>
  <c r="C34" i="3"/>
  <c r="H33" i="3"/>
  <c r="G33" i="3"/>
  <c r="F33" i="3"/>
  <c r="E33" i="3"/>
  <c r="D33" i="3"/>
  <c r="C33" i="3"/>
  <c r="H23" i="3"/>
  <c r="G23" i="3"/>
  <c r="F23" i="3"/>
  <c r="E23" i="3"/>
  <c r="D23" i="3"/>
  <c r="C23" i="3"/>
  <c r="H22" i="3"/>
  <c r="G22" i="3"/>
  <c r="F22" i="3"/>
  <c r="E22" i="3"/>
  <c r="D22" i="3"/>
  <c r="C22" i="3"/>
  <c r="P23" i="3"/>
  <c r="O23" i="3"/>
  <c r="N23" i="3"/>
  <c r="M23" i="3"/>
  <c r="L23" i="3"/>
  <c r="K23" i="3"/>
  <c r="P22" i="3"/>
  <c r="O22" i="3"/>
  <c r="N22" i="3"/>
  <c r="M22" i="3"/>
  <c r="L22" i="3"/>
  <c r="K22" i="3"/>
  <c r="P12" i="3"/>
  <c r="O12" i="3"/>
  <c r="N12" i="3"/>
  <c r="M12" i="3"/>
  <c r="L12" i="3"/>
  <c r="K12" i="3"/>
  <c r="P11" i="3"/>
  <c r="O11" i="3"/>
  <c r="N11" i="3"/>
  <c r="M11" i="3"/>
  <c r="L11" i="3"/>
  <c r="K11" i="3"/>
  <c r="H12" i="3"/>
  <c r="G12" i="3"/>
  <c r="F12" i="3"/>
  <c r="E12" i="3"/>
  <c r="D12" i="3"/>
  <c r="C12" i="3"/>
  <c r="H11" i="3"/>
  <c r="G11" i="3"/>
  <c r="F11" i="3"/>
  <c r="E11" i="3"/>
  <c r="D11" i="3"/>
  <c r="C11" i="3"/>
  <c r="P144" i="2"/>
  <c r="O144" i="2"/>
  <c r="N144" i="2"/>
  <c r="M144" i="2"/>
  <c r="L144" i="2"/>
  <c r="K144" i="2"/>
  <c r="P143" i="2"/>
  <c r="O143" i="2"/>
  <c r="N143" i="2"/>
  <c r="M143" i="2"/>
  <c r="L143" i="2"/>
  <c r="K143" i="2"/>
  <c r="H144" i="2"/>
  <c r="G144" i="2"/>
  <c r="F144" i="2"/>
  <c r="E144" i="2"/>
  <c r="D144" i="2"/>
  <c r="C144" i="2"/>
  <c r="H143" i="2"/>
  <c r="G143" i="2"/>
  <c r="F143" i="2"/>
  <c r="E143" i="2"/>
  <c r="D143" i="2"/>
  <c r="C143" i="2"/>
  <c r="H133" i="2"/>
  <c r="G133" i="2"/>
  <c r="F133" i="2"/>
  <c r="E133" i="2"/>
  <c r="D133" i="2"/>
  <c r="C133" i="2"/>
  <c r="H132" i="2"/>
  <c r="G132" i="2"/>
  <c r="F132" i="2"/>
  <c r="E132" i="2"/>
  <c r="D132" i="2"/>
  <c r="C132" i="2"/>
  <c r="P133" i="2"/>
  <c r="O133" i="2"/>
  <c r="N133" i="2"/>
  <c r="M133" i="2"/>
  <c r="L133" i="2"/>
  <c r="K133" i="2"/>
  <c r="P132" i="2"/>
  <c r="O132" i="2"/>
  <c r="N132" i="2"/>
  <c r="M132" i="2"/>
  <c r="L132" i="2"/>
  <c r="K132" i="2"/>
  <c r="P122" i="2"/>
  <c r="O122" i="2"/>
  <c r="N122" i="2"/>
  <c r="M122" i="2"/>
  <c r="L122" i="2"/>
  <c r="K122" i="2"/>
  <c r="P121" i="2"/>
  <c r="O121" i="2"/>
  <c r="N121" i="2"/>
  <c r="M121" i="2"/>
  <c r="L121" i="2"/>
  <c r="K121" i="2"/>
  <c r="H122" i="2"/>
  <c r="G122" i="2"/>
  <c r="F122" i="2"/>
  <c r="E122" i="2"/>
  <c r="D122" i="2"/>
  <c r="C122" i="2"/>
  <c r="H121" i="2"/>
  <c r="G121" i="2"/>
  <c r="F121" i="2"/>
  <c r="E121" i="2"/>
  <c r="D121" i="2"/>
  <c r="C121" i="2"/>
  <c r="P111" i="2"/>
  <c r="O111" i="2"/>
  <c r="N111" i="2"/>
  <c r="M111" i="2"/>
  <c r="L111" i="2"/>
  <c r="K111" i="2"/>
  <c r="P110" i="2"/>
  <c r="O110" i="2"/>
  <c r="N110" i="2"/>
  <c r="M110" i="2"/>
  <c r="L110" i="2"/>
  <c r="K110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0" i="2"/>
  <c r="G100" i="2"/>
  <c r="F100" i="2"/>
  <c r="E100" i="2"/>
  <c r="D100" i="2"/>
  <c r="C100" i="2"/>
  <c r="H99" i="2"/>
  <c r="G99" i="2"/>
  <c r="F99" i="2"/>
  <c r="E99" i="2"/>
  <c r="D99" i="2"/>
  <c r="C99" i="2"/>
  <c r="P100" i="2"/>
  <c r="O100" i="2"/>
  <c r="N100" i="2"/>
  <c r="M100" i="2"/>
  <c r="L100" i="2"/>
  <c r="K100" i="2"/>
  <c r="P99" i="2"/>
  <c r="O99" i="2"/>
  <c r="N99" i="2"/>
  <c r="M99" i="2"/>
  <c r="L99" i="2"/>
  <c r="K99" i="2"/>
  <c r="P89" i="2"/>
  <c r="O89" i="2"/>
  <c r="N89" i="2"/>
  <c r="M89" i="2"/>
  <c r="L89" i="2"/>
  <c r="K89" i="2"/>
  <c r="P88" i="2"/>
  <c r="O88" i="2"/>
  <c r="N88" i="2"/>
  <c r="M88" i="2"/>
  <c r="L88" i="2"/>
  <c r="K88" i="2"/>
  <c r="H89" i="2"/>
  <c r="G89" i="2"/>
  <c r="F89" i="2"/>
  <c r="E89" i="2"/>
  <c r="D89" i="2"/>
  <c r="C89" i="2"/>
  <c r="H88" i="2"/>
  <c r="G88" i="2"/>
  <c r="F88" i="2"/>
  <c r="E88" i="2"/>
  <c r="D88" i="2"/>
  <c r="C88" i="2"/>
  <c r="H78" i="2"/>
  <c r="G78" i="2"/>
  <c r="F78" i="2"/>
  <c r="E78" i="2"/>
  <c r="D78" i="2"/>
  <c r="C78" i="2"/>
  <c r="H77" i="2"/>
  <c r="G77" i="2"/>
  <c r="F77" i="2"/>
  <c r="E77" i="2"/>
  <c r="D77" i="2"/>
  <c r="C77" i="2"/>
  <c r="P78" i="2"/>
  <c r="O78" i="2"/>
  <c r="N78" i="2"/>
  <c r="M78" i="2"/>
  <c r="L78" i="2"/>
  <c r="K78" i="2"/>
  <c r="P77" i="2"/>
  <c r="O77" i="2"/>
  <c r="N77" i="2"/>
  <c r="M77" i="2"/>
  <c r="L77" i="2"/>
  <c r="K77" i="2"/>
  <c r="P67" i="2"/>
  <c r="O67" i="2"/>
  <c r="N67" i="2"/>
  <c r="M67" i="2"/>
  <c r="L67" i="2"/>
  <c r="K67" i="2"/>
  <c r="P66" i="2"/>
  <c r="O66" i="2"/>
  <c r="N66" i="2"/>
  <c r="M66" i="2"/>
  <c r="L66" i="2"/>
  <c r="K66" i="2"/>
  <c r="H67" i="2"/>
  <c r="G67" i="2"/>
  <c r="F67" i="2"/>
  <c r="E67" i="2"/>
  <c r="D67" i="2"/>
  <c r="C67" i="2"/>
  <c r="H66" i="2"/>
  <c r="G66" i="2"/>
  <c r="F66" i="2"/>
  <c r="E66" i="2"/>
  <c r="D66" i="2"/>
  <c r="C66" i="2"/>
  <c r="P56" i="2"/>
  <c r="O56" i="2"/>
  <c r="N56" i="2"/>
  <c r="M56" i="2"/>
  <c r="L56" i="2"/>
  <c r="K56" i="2"/>
  <c r="P55" i="2"/>
  <c r="O55" i="2"/>
  <c r="N55" i="2"/>
  <c r="M55" i="2"/>
  <c r="L55" i="2"/>
  <c r="K55" i="2"/>
  <c r="H56" i="2"/>
  <c r="G56" i="2"/>
  <c r="F56" i="2"/>
  <c r="E56" i="2"/>
  <c r="D56" i="2"/>
  <c r="C56" i="2"/>
  <c r="H55" i="2"/>
  <c r="G55" i="2"/>
  <c r="F55" i="2"/>
  <c r="E55" i="2"/>
  <c r="D55" i="2"/>
  <c r="C55" i="2"/>
  <c r="H45" i="2"/>
  <c r="G45" i="2"/>
  <c r="F45" i="2"/>
  <c r="E45" i="2"/>
  <c r="D45" i="2"/>
  <c r="C45" i="2"/>
  <c r="H44" i="2"/>
  <c r="G44" i="2"/>
  <c r="F44" i="2"/>
  <c r="E44" i="2"/>
  <c r="D44" i="2"/>
  <c r="C44" i="2"/>
  <c r="P45" i="2"/>
  <c r="O45" i="2"/>
  <c r="N45" i="2"/>
  <c r="M45" i="2"/>
  <c r="L45" i="2"/>
  <c r="K45" i="2"/>
  <c r="P44" i="2"/>
  <c r="O44" i="2"/>
  <c r="N44" i="2"/>
  <c r="M44" i="2"/>
  <c r="L44" i="2"/>
  <c r="K44" i="2"/>
  <c r="P34" i="2"/>
  <c r="O34" i="2"/>
  <c r="N34" i="2"/>
  <c r="M34" i="2"/>
  <c r="L34" i="2"/>
  <c r="K34" i="2"/>
  <c r="P33" i="2"/>
  <c r="O33" i="2"/>
  <c r="N33" i="2"/>
  <c r="M33" i="2"/>
  <c r="L33" i="2"/>
  <c r="K33" i="2"/>
  <c r="H34" i="2"/>
  <c r="G34" i="2"/>
  <c r="F34" i="2"/>
  <c r="E34" i="2"/>
  <c r="D34" i="2"/>
  <c r="C34" i="2"/>
  <c r="H33" i="2"/>
  <c r="G33" i="2"/>
  <c r="F33" i="2"/>
  <c r="E33" i="2"/>
  <c r="D33" i="2"/>
  <c r="C33" i="2"/>
  <c r="H23" i="2"/>
  <c r="G23" i="2"/>
  <c r="F23" i="2"/>
  <c r="E23" i="2"/>
  <c r="D23" i="2"/>
  <c r="C23" i="2"/>
  <c r="H22" i="2"/>
  <c r="G22" i="2"/>
  <c r="F22" i="2"/>
  <c r="E22" i="2"/>
  <c r="D22" i="2"/>
  <c r="C22" i="2"/>
  <c r="P23" i="2"/>
  <c r="O23" i="2"/>
  <c r="N23" i="2"/>
  <c r="M23" i="2"/>
  <c r="L23" i="2"/>
  <c r="K23" i="2"/>
  <c r="P22" i="2"/>
  <c r="O22" i="2"/>
  <c r="N22" i="2"/>
  <c r="M22" i="2"/>
  <c r="L22" i="2"/>
  <c r="K22" i="2"/>
  <c r="P12" i="2"/>
  <c r="O12" i="2"/>
  <c r="N12" i="2"/>
  <c r="M12" i="2"/>
  <c r="L12" i="2"/>
  <c r="K12" i="2"/>
  <c r="P11" i="2"/>
  <c r="O11" i="2"/>
  <c r="N11" i="2"/>
  <c r="M11" i="2"/>
  <c r="L11" i="2"/>
  <c r="K11" i="2"/>
  <c r="C12" i="2"/>
  <c r="D12" i="2"/>
  <c r="E12" i="2"/>
  <c r="F12" i="2"/>
  <c r="G12" i="2"/>
  <c r="H12" i="2"/>
  <c r="P144" i="1"/>
  <c r="O144" i="1"/>
  <c r="N144" i="1"/>
  <c r="M144" i="1"/>
  <c r="L144" i="1"/>
  <c r="K144" i="1"/>
  <c r="P143" i="1"/>
  <c r="O143" i="1"/>
  <c r="N143" i="1"/>
  <c r="M143" i="1"/>
  <c r="L143" i="1"/>
  <c r="K143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P133" i="1"/>
  <c r="O133" i="1"/>
  <c r="N133" i="1"/>
  <c r="M133" i="1"/>
  <c r="L133" i="1"/>
  <c r="K133" i="1"/>
  <c r="P132" i="1"/>
  <c r="O132" i="1"/>
  <c r="N132" i="1"/>
  <c r="M132" i="1"/>
  <c r="L132" i="1"/>
  <c r="K132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P122" i="1"/>
  <c r="O122" i="1"/>
  <c r="N122" i="1"/>
  <c r="M122" i="1"/>
  <c r="L122" i="1"/>
  <c r="K122" i="1"/>
  <c r="P121" i="1"/>
  <c r="O121" i="1"/>
  <c r="N121" i="1"/>
  <c r="M121" i="1"/>
  <c r="L121" i="1"/>
  <c r="K121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0" i="1"/>
  <c r="O100" i="1"/>
  <c r="N100" i="1"/>
  <c r="M100" i="1"/>
  <c r="L100" i="1"/>
  <c r="K100" i="1"/>
  <c r="P99" i="1"/>
  <c r="O99" i="1"/>
  <c r="N99" i="1"/>
  <c r="M99" i="1"/>
  <c r="L99" i="1"/>
  <c r="K99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0" i="1"/>
  <c r="G100" i="1"/>
  <c r="F100" i="1"/>
  <c r="E100" i="1"/>
  <c r="D100" i="1"/>
  <c r="C100" i="1"/>
  <c r="H99" i="1"/>
  <c r="G99" i="1"/>
  <c r="F99" i="1"/>
  <c r="E99" i="1"/>
  <c r="D99" i="1"/>
  <c r="C99" i="1"/>
  <c r="P89" i="1"/>
  <c r="O89" i="1"/>
  <c r="N89" i="1"/>
  <c r="M89" i="1"/>
  <c r="L89" i="1"/>
  <c r="K89" i="1"/>
  <c r="P88" i="1"/>
  <c r="O88" i="1"/>
  <c r="N88" i="1"/>
  <c r="M88" i="1"/>
  <c r="L88" i="1"/>
  <c r="K88" i="1"/>
  <c r="H89" i="1"/>
  <c r="G89" i="1"/>
  <c r="F89" i="1"/>
  <c r="E89" i="1"/>
  <c r="D89" i="1"/>
  <c r="C89" i="1"/>
  <c r="H88" i="1"/>
  <c r="G88" i="1"/>
  <c r="F88" i="1"/>
  <c r="E88" i="1"/>
  <c r="D88" i="1"/>
  <c r="C88" i="1"/>
  <c r="P78" i="1"/>
  <c r="O78" i="1"/>
  <c r="N78" i="1"/>
  <c r="M78" i="1"/>
  <c r="L78" i="1"/>
  <c r="K78" i="1"/>
  <c r="P77" i="1"/>
  <c r="O77" i="1"/>
  <c r="N77" i="1"/>
  <c r="M77" i="1"/>
  <c r="L77" i="1"/>
  <c r="K77" i="1"/>
  <c r="H78" i="1"/>
  <c r="G78" i="1"/>
  <c r="F78" i="1"/>
  <c r="E78" i="1"/>
  <c r="D78" i="1"/>
  <c r="C78" i="1"/>
  <c r="H77" i="1"/>
  <c r="G77" i="1"/>
  <c r="F77" i="1"/>
  <c r="E77" i="1"/>
  <c r="D77" i="1"/>
  <c r="C77" i="1"/>
  <c r="P67" i="1"/>
  <c r="O67" i="1"/>
  <c r="N67" i="1"/>
  <c r="M67" i="1"/>
  <c r="L67" i="1"/>
  <c r="K67" i="1"/>
  <c r="P66" i="1"/>
  <c r="O66" i="1"/>
  <c r="N66" i="1"/>
  <c r="M66" i="1"/>
  <c r="L66" i="1"/>
  <c r="K66" i="1"/>
  <c r="H67" i="1"/>
  <c r="G67" i="1"/>
  <c r="F67" i="1"/>
  <c r="E67" i="1"/>
  <c r="D67" i="1"/>
  <c r="C67" i="1"/>
  <c r="H66" i="1"/>
  <c r="G66" i="1"/>
  <c r="F66" i="1"/>
  <c r="E66" i="1"/>
  <c r="D66" i="1"/>
  <c r="C66" i="1"/>
  <c r="P56" i="1"/>
  <c r="O56" i="1"/>
  <c r="N56" i="1"/>
  <c r="M56" i="1"/>
  <c r="L56" i="1"/>
  <c r="K56" i="1"/>
  <c r="P55" i="1"/>
  <c r="O55" i="1"/>
  <c r="N55" i="1"/>
  <c r="M55" i="1"/>
  <c r="L55" i="1"/>
  <c r="K55" i="1"/>
  <c r="H56" i="1"/>
  <c r="G56" i="1"/>
  <c r="F56" i="1"/>
  <c r="E56" i="1"/>
  <c r="D56" i="1"/>
  <c r="C56" i="1"/>
  <c r="H55" i="1"/>
  <c r="G55" i="1"/>
  <c r="F55" i="1"/>
  <c r="E55" i="1"/>
  <c r="D55" i="1"/>
  <c r="C55" i="1"/>
  <c r="P45" i="1"/>
  <c r="O45" i="1"/>
  <c r="N45" i="1"/>
  <c r="M45" i="1"/>
  <c r="L45" i="1"/>
  <c r="K45" i="1"/>
  <c r="P44" i="1"/>
  <c r="O44" i="1"/>
  <c r="N44" i="1"/>
  <c r="M44" i="1"/>
  <c r="L44" i="1"/>
  <c r="K44" i="1"/>
  <c r="H45" i="1"/>
  <c r="G45" i="1"/>
  <c r="F45" i="1"/>
  <c r="E45" i="1"/>
  <c r="D45" i="1"/>
  <c r="C45" i="1"/>
  <c r="H44" i="1"/>
  <c r="G44" i="1"/>
  <c r="F44" i="1"/>
  <c r="E44" i="1"/>
  <c r="D44" i="1"/>
  <c r="C44" i="1"/>
  <c r="H34" i="1"/>
  <c r="G34" i="1"/>
  <c r="F34" i="1"/>
  <c r="E34" i="1"/>
  <c r="D34" i="1"/>
  <c r="C34" i="1"/>
  <c r="H33" i="1"/>
  <c r="G33" i="1"/>
  <c r="F33" i="1"/>
  <c r="E33" i="1"/>
  <c r="D33" i="1"/>
  <c r="C33" i="1"/>
  <c r="P34" i="1"/>
  <c r="O34" i="1"/>
  <c r="N34" i="1"/>
  <c r="M34" i="1"/>
  <c r="L34" i="1"/>
  <c r="K34" i="1"/>
  <c r="P33" i="1"/>
  <c r="O33" i="1"/>
  <c r="N33" i="1"/>
  <c r="M33" i="1"/>
  <c r="L33" i="1"/>
  <c r="K33" i="1"/>
  <c r="P23" i="1"/>
  <c r="O23" i="1"/>
  <c r="N23" i="1"/>
  <c r="M23" i="1"/>
  <c r="L23" i="1"/>
  <c r="K23" i="1"/>
  <c r="P22" i="1"/>
  <c r="O22" i="1"/>
  <c r="N22" i="1"/>
  <c r="M22" i="1"/>
  <c r="L22" i="1"/>
  <c r="K22" i="1"/>
  <c r="P12" i="1"/>
  <c r="O12" i="1"/>
  <c r="N12" i="1"/>
  <c r="M12" i="1"/>
  <c r="L12" i="1"/>
  <c r="K12" i="1"/>
  <c r="P11" i="1"/>
  <c r="O11" i="1"/>
  <c r="N11" i="1"/>
  <c r="M11" i="1"/>
  <c r="L11" i="1"/>
  <c r="K11" i="1"/>
  <c r="H23" i="1"/>
  <c r="G23" i="1"/>
  <c r="F23" i="1"/>
  <c r="E23" i="1"/>
  <c r="D23" i="1"/>
  <c r="H22" i="1"/>
  <c r="G22" i="1"/>
  <c r="F22" i="1"/>
  <c r="E22" i="1"/>
  <c r="D22" i="1"/>
  <c r="C12" i="1"/>
  <c r="D12" i="1"/>
  <c r="E12" i="1"/>
  <c r="F12" i="1"/>
  <c r="G12" i="1"/>
  <c r="H12" i="1"/>
  <c r="C11" i="1"/>
  <c r="H11" i="2" l="1"/>
  <c r="G11" i="2"/>
  <c r="F11" i="2"/>
  <c r="E11" i="2"/>
  <c r="D11" i="2"/>
  <c r="C11" i="2"/>
  <c r="D11" i="1" l="1"/>
  <c r="E11" i="1"/>
  <c r="F11" i="1"/>
  <c r="G11" i="1"/>
  <c r="H11" i="1"/>
</calcChain>
</file>

<file path=xl/sharedStrings.xml><?xml version="1.0" encoding="utf-8"?>
<sst xmlns="http://schemas.openxmlformats.org/spreadsheetml/2006/main" count="2013" uniqueCount="41">
  <si>
    <t>Total</t>
  </si>
  <si>
    <t>Total farming person days of family</t>
  </si>
  <si>
    <t>Total cultivated land (Ha)</t>
  </si>
  <si>
    <t>Family person-days per hectare of cultivated land</t>
  </si>
  <si>
    <t>Food</t>
  </si>
  <si>
    <t>Total Consumption</t>
  </si>
  <si>
    <t>Consumption from purchases</t>
  </si>
  <si>
    <t>Consumption from own production</t>
  </si>
  <si>
    <t>Total Production</t>
  </si>
  <si>
    <t>Production going to own consumption</t>
  </si>
  <si>
    <t>Cereals</t>
  </si>
  <si>
    <t>Roots and Tubers</t>
  </si>
  <si>
    <t>Vegetables</t>
  </si>
  <si>
    <t>Fruits</t>
  </si>
  <si>
    <t>Meat</t>
  </si>
  <si>
    <t>Eggs</t>
  </si>
  <si>
    <t>Fish</t>
  </si>
  <si>
    <t>Pulses</t>
  </si>
  <si>
    <t>Milk</t>
  </si>
  <si>
    <t>Fat</t>
  </si>
  <si>
    <t>Sugar &amp; honey</t>
  </si>
  <si>
    <t>Spices and other</t>
  </si>
  <si>
    <t>OTHER VARIABLES</t>
  </si>
  <si>
    <t xml:space="preserve">Per capita total expenditure </t>
  </si>
  <si>
    <t>Quintile 1</t>
  </si>
  <si>
    <t>Quintile 2</t>
  </si>
  <si>
    <t>Quintile 3</t>
  </si>
  <si>
    <t>Quintile 4</t>
  </si>
  <si>
    <t>Quintile 5</t>
  </si>
  <si>
    <t>Net sales (Prod-Cons)</t>
  </si>
  <si>
    <t>Net sales (Market sales-market purchases)</t>
  </si>
  <si>
    <t>By land size quintiles (only land owners)</t>
  </si>
  <si>
    <t>By per capita expenditure quintiles (only land owners)</t>
  </si>
  <si>
    <t>Household Value of Consumption and Production</t>
  </si>
  <si>
    <t>Per Capita Household Value of Consumption and Production</t>
  </si>
  <si>
    <t>Production going to sales</t>
  </si>
  <si>
    <t>Share of food in total expenditure</t>
  </si>
  <si>
    <t>Consistency check consumption</t>
  </si>
  <si>
    <t>Consistency check production</t>
  </si>
  <si>
    <t>.</t>
  </si>
  <si>
    <t xml:space="preserve">Total expenditure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</si>
</sst>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6">
    <xf numFmtId="0" fontId="0" fillId="0" borderId="0" xfId="0"/>
    <xf numFmtId="0" fontId="0" fillId="33" borderId="10" xfId="0" applyFill="1" applyBorder="1"/>
    <xf numFmtId="0" fontId="0" fillId="33" borderId="13" xfId="0" applyFill="1" applyBorder="1"/>
    <xf numFmtId="0" fontId="16" fillId="33" borderId="0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4" borderId="0" xfId="0" applyFont="1" applyFill="1" applyBorder="1"/>
    <xf numFmtId="0" fontId="16" fillId="34" borderId="14" xfId="0" applyFont="1" applyFill="1" applyBorder="1"/>
    <xf numFmtId="0" fontId="18" fillId="33" borderId="13" xfId="0" applyFont="1" applyFill="1" applyBorder="1"/>
    <xf numFmtId="1" fontId="0" fillId="33" borderId="0" xfId="0" applyNumberFormat="1" applyFill="1" applyBorder="1"/>
    <xf numFmtId="1" fontId="0" fillId="33" borderId="14" xfId="0" applyNumberFormat="1" applyFill="1" applyBorder="1"/>
    <xf numFmtId="1" fontId="16" fillId="34" borderId="0" xfId="0" applyNumberFormat="1" applyFont="1" applyFill="1" applyBorder="1"/>
    <xf numFmtId="1" fontId="16" fillId="34" borderId="14" xfId="0" applyNumberFormat="1" applyFont="1" applyFill="1" applyBorder="1"/>
    <xf numFmtId="164" fontId="0" fillId="33" borderId="0" xfId="0" applyNumberFormat="1" applyFill="1" applyBorder="1"/>
    <xf numFmtId="164" fontId="0" fillId="33" borderId="14" xfId="0" applyNumberFormat="1" applyFill="1" applyBorder="1"/>
    <xf numFmtId="0" fontId="16" fillId="34" borderId="16" xfId="0" applyFont="1" applyFill="1" applyBorder="1"/>
    <xf numFmtId="1" fontId="0" fillId="33" borderId="16" xfId="0" applyNumberFormat="1" applyFill="1" applyBorder="1"/>
    <xf numFmtId="1" fontId="16" fillId="34" borderId="16" xfId="0" applyNumberFormat="1" applyFont="1" applyFill="1" applyBorder="1"/>
    <xf numFmtId="164" fontId="0" fillId="33" borderId="16" xfId="0" applyNumberFormat="1" applyFill="1" applyBorder="1"/>
    <xf numFmtId="0" fontId="18" fillId="33" borderId="17" xfId="0" applyFont="1" applyFill="1" applyBorder="1"/>
    <xf numFmtId="1" fontId="0" fillId="33" borderId="18" xfId="0" applyNumberFormat="1" applyFill="1" applyBorder="1"/>
    <xf numFmtId="1" fontId="0" fillId="33" borderId="19" xfId="0" applyNumberFormat="1" applyFill="1" applyBorder="1"/>
    <xf numFmtId="1" fontId="0" fillId="33" borderId="20" xfId="0" applyNumberFormat="1" applyFill="1" applyBorder="1"/>
    <xf numFmtId="1" fontId="0" fillId="35" borderId="16" xfId="0" applyNumberFormat="1" applyFill="1" applyBorder="1"/>
    <xf numFmtId="1" fontId="0" fillId="35" borderId="0" xfId="0" applyNumberFormat="1" applyFill="1" applyBorder="1"/>
    <xf numFmtId="1" fontId="0" fillId="35" borderId="14" xfId="0" applyNumberFormat="1" applyFill="1" applyBorder="1"/>
    <xf numFmtId="0" fontId="19" fillId="35" borderId="13" xfId="0" applyFont="1" applyFill="1" applyBorder="1"/>
    <xf numFmtId="0" fontId="20" fillId="34" borderId="13" xfId="0" applyFont="1" applyFill="1" applyBorder="1"/>
    <xf numFmtId="0" fontId="20" fillId="0" borderId="0" xfId="0" applyFont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2" fontId="0" fillId="36" borderId="16" xfId="0" applyNumberFormat="1" applyFill="1" applyBorder="1"/>
    <xf numFmtId="2" fontId="0" fillId="0" borderId="0" xfId="0" applyNumberFormat="1"/>
    <xf numFmtId="0" fontId="0" fillId="37" borderId="21" xfId="0" applyFill="1" applyBorder="1"/>
    <xf numFmtId="2" fontId="0" fillId="37" borderId="22" xfId="0" applyNumberFormat="1" applyFill="1" applyBorder="1"/>
    <xf numFmtId="2" fontId="0" fillId="37" borderId="23" xfId="0" applyNumberFormat="1" applyFill="1" applyBorder="1"/>
    <xf numFmtId="0" fontId="0" fillId="33" borderId="24" xfId="0" applyFill="1" applyBorder="1"/>
    <xf numFmtId="0" fontId="16" fillId="33" borderId="25" xfId="0" applyFont="1" applyFill="1" applyBorder="1" applyAlignment="1">
      <alignment horizontal="center" vertical="center"/>
    </xf>
    <xf numFmtId="0" fontId="16" fillId="33" borderId="26" xfId="0" applyFont="1" applyFill="1" applyBorder="1" applyAlignment="1">
      <alignment horizontal="center"/>
    </xf>
    <xf numFmtId="0" fontId="16" fillId="33" borderId="27" xfId="0" applyFont="1" applyFill="1" applyBorder="1" applyAlignment="1">
      <alignment horizontal="center"/>
    </xf>
    <xf numFmtId="0" fontId="0" fillId="33" borderId="28" xfId="0" applyFill="1" applyBorder="1"/>
    <xf numFmtId="0" fontId="16" fillId="33" borderId="29" xfId="0" applyFont="1" applyFill="1" applyBorder="1" applyAlignment="1">
      <alignment horizontal="center"/>
    </xf>
    <xf numFmtId="0" fontId="20" fillId="34" borderId="28" xfId="0" applyFont="1" applyFill="1" applyBorder="1"/>
    <xf numFmtId="0" fontId="16" fillId="34" borderId="29" xfId="0" applyFont="1" applyFill="1" applyBorder="1"/>
    <xf numFmtId="0" fontId="18" fillId="33" borderId="28" xfId="0" applyFont="1" applyFill="1" applyBorder="1"/>
    <xf numFmtId="1" fontId="0" fillId="33" borderId="29" xfId="0" applyNumberFormat="1" applyFill="1" applyBorder="1"/>
    <xf numFmtId="0" fontId="18" fillId="33" borderId="30" xfId="0" applyFont="1" applyFill="1" applyBorder="1"/>
    <xf numFmtId="1" fontId="0" fillId="33" borderId="31" xfId="0" applyNumberFormat="1" applyFill="1" applyBorder="1"/>
    <xf numFmtId="0" fontId="19" fillId="35" borderId="28" xfId="0" applyFont="1" applyFill="1" applyBorder="1"/>
    <xf numFmtId="1" fontId="0" fillId="35" borderId="29" xfId="0" applyNumberFormat="1" applyFill="1" applyBorder="1"/>
    <xf numFmtId="0" fontId="21" fillId="36" borderId="28" xfId="0" applyFont="1" applyFill="1" applyBorder="1"/>
    <xf numFmtId="1" fontId="16" fillId="34" borderId="29" xfId="0" applyNumberFormat="1" applyFont="1" applyFill="1" applyBorder="1"/>
    <xf numFmtId="164" fontId="0" fillId="33" borderId="29" xfId="0" applyNumberFormat="1" applyFill="1" applyBorder="1"/>
    <xf numFmtId="0" fontId="0" fillId="33" borderId="32" xfId="0" applyFill="1" applyBorder="1"/>
    <xf numFmtId="1" fontId="0" fillId="33" borderId="33" xfId="0" applyNumberFormat="1" applyFill="1" applyBorder="1"/>
    <xf numFmtId="1" fontId="0" fillId="33" borderId="34" xfId="0" applyNumberFormat="1" applyFill="1" applyBorder="1"/>
    <xf numFmtId="1" fontId="0" fillId="33" borderId="35" xfId="0" applyNumberFormat="1" applyFill="1" applyBorder="1"/>
    <xf numFmtId="2" fontId="0" fillId="37" borderId="37" xfId="0" applyNumberFormat="1" applyFill="1" applyBorder="1" applyAlignment="1">
      <alignment horizontal="right"/>
    </xf>
    <xf numFmtId="2" fontId="0" fillId="37" borderId="38" xfId="0" applyNumberFormat="1" applyFill="1" applyBorder="1" applyAlignment="1">
      <alignment horizontal="right"/>
    </xf>
    <xf numFmtId="0" fontId="0" fillId="37" borderId="36" xfId="0" applyFill="1" applyBorder="1" applyAlignment="1">
      <alignment horizontal="left"/>
    </xf>
    <xf numFmtId="2" fontId="0" fillId="36" borderId="16" xfId="0" applyNumberFormat="1" applyFill="1" applyBorder="1" applyAlignment="1">
      <alignment horizontal="right"/>
    </xf>
    <xf numFmtId="0" fontId="0" fillId="37" borderId="36" xfId="0" applyFill="1" applyBorder="1"/>
    <xf numFmtId="2" fontId="0" fillId="37" borderId="37" xfId="0" applyNumberFormat="1" applyFill="1" applyBorder="1"/>
    <xf numFmtId="2" fontId="0" fillId="37" borderId="38" xfId="0" applyNumberFormat="1" applyFill="1" applyBorder="1"/>
    <xf numFmtId="2" fontId="0" fillId="37" borderId="36" xfId="0" applyNumberForma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4"/>
  <sheetViews>
    <sheetView topLeftCell="A136" zoomScale="70" zoomScaleNormal="70" workbookViewId="0">
      <selection activeCell="C159" sqref="C159"/>
    </sheetView>
  </sheetViews>
  <sheetFormatPr baseColWidth="10" defaultColWidth="8.83984375" defaultRowHeight="14.4" x14ac:dyDescent="0.55000000000000004"/>
  <cols>
    <col min="2" max="2" width="50.15625" customWidth="1"/>
    <col min="3" max="3" width="14.26171875" customWidth="1"/>
    <col min="4" max="4" width="11.83984375" customWidth="1"/>
    <col min="5" max="6" width="12.15625" customWidth="1"/>
    <col min="7" max="7" width="12.83984375" customWidth="1"/>
    <col min="8" max="8" width="12.15625" customWidth="1"/>
    <col min="10" max="10" width="51.26171875" customWidth="1"/>
    <col min="11" max="11" width="12.578125" customWidth="1"/>
    <col min="12" max="12" width="15.83984375" customWidth="1"/>
    <col min="13" max="13" width="14.15625" customWidth="1"/>
    <col min="14" max="14" width="16.26171875" customWidth="1"/>
    <col min="15" max="15" width="13.15625" customWidth="1"/>
    <col min="16" max="16" width="18.41796875" customWidth="1"/>
  </cols>
  <sheetData>
    <row r="1" spans="2:16" ht="18.3" x14ac:dyDescent="0.7">
      <c r="B1" s="27" t="s">
        <v>33</v>
      </c>
      <c r="J1" s="27" t="s">
        <v>34</v>
      </c>
    </row>
    <row r="2" spans="2:16" x14ac:dyDescent="0.55000000000000004">
      <c r="B2" s="37"/>
      <c r="C2" s="38" t="s">
        <v>0</v>
      </c>
      <c r="D2" s="39" t="s">
        <v>32</v>
      </c>
      <c r="E2" s="39"/>
      <c r="F2" s="39"/>
      <c r="G2" s="39"/>
      <c r="H2" s="40"/>
      <c r="J2" s="37"/>
      <c r="K2" s="38" t="s">
        <v>0</v>
      </c>
      <c r="L2" s="39" t="s">
        <v>32</v>
      </c>
      <c r="M2" s="39"/>
      <c r="N2" s="39"/>
      <c r="O2" s="39"/>
      <c r="P2" s="40"/>
    </row>
    <row r="3" spans="2:16" x14ac:dyDescent="0.55000000000000004">
      <c r="B3" s="41"/>
      <c r="C3" s="31"/>
      <c r="D3" s="3" t="s">
        <v>24</v>
      </c>
      <c r="E3" s="3" t="s">
        <v>25</v>
      </c>
      <c r="F3" s="3" t="s">
        <v>26</v>
      </c>
      <c r="G3" s="3" t="s">
        <v>27</v>
      </c>
      <c r="H3" s="42" t="s">
        <v>28</v>
      </c>
      <c r="J3" s="41"/>
      <c r="K3" s="31"/>
      <c r="L3" s="3" t="s">
        <v>24</v>
      </c>
      <c r="M3" s="3" t="s">
        <v>25</v>
      </c>
      <c r="N3" s="3" t="s">
        <v>26</v>
      </c>
      <c r="O3" s="3" t="s">
        <v>27</v>
      </c>
      <c r="P3" s="42" t="s">
        <v>28</v>
      </c>
    </row>
    <row r="4" spans="2:16" ht="18.3" x14ac:dyDescent="0.7">
      <c r="B4" s="43" t="s">
        <v>4</v>
      </c>
      <c r="C4" s="14"/>
      <c r="D4" s="5"/>
      <c r="E4" s="5"/>
      <c r="F4" s="5"/>
      <c r="G4" s="5"/>
      <c r="H4" s="44"/>
      <c r="J4" s="43" t="s">
        <v>4</v>
      </c>
      <c r="K4" s="14"/>
      <c r="L4" s="5"/>
      <c r="M4" s="5"/>
      <c r="N4" s="5"/>
      <c r="O4" s="5"/>
      <c r="P4" s="44"/>
    </row>
    <row r="5" spans="2:16" x14ac:dyDescent="0.55000000000000004">
      <c r="B5" s="45" t="s">
        <v>5</v>
      </c>
      <c r="C5" s="15">
        <v>1655109.78</v>
      </c>
      <c r="D5" s="8">
        <v>806881.25</v>
      </c>
      <c r="E5" s="8">
        <v>1354155.61</v>
      </c>
      <c r="F5" s="8">
        <v>1668628.23</v>
      </c>
      <c r="G5" s="8">
        <v>1964947.49</v>
      </c>
      <c r="H5" s="46">
        <v>2456284.04</v>
      </c>
      <c r="J5" s="45" t="s">
        <v>5</v>
      </c>
      <c r="K5" s="15">
        <v>351257.7</v>
      </c>
      <c r="L5" s="8">
        <v>124124.37</v>
      </c>
      <c r="M5" s="8">
        <v>219900.87</v>
      </c>
      <c r="N5" s="8">
        <v>307004.21999999997</v>
      </c>
      <c r="O5" s="8">
        <v>420193.34</v>
      </c>
      <c r="P5" s="46">
        <v>676977.43</v>
      </c>
    </row>
    <row r="6" spans="2:16" x14ac:dyDescent="0.55000000000000004">
      <c r="B6" s="45" t="s">
        <v>7</v>
      </c>
      <c r="C6" s="15">
        <v>887527.2</v>
      </c>
      <c r="D6" s="8">
        <v>346954.14</v>
      </c>
      <c r="E6" s="8">
        <v>608975.97</v>
      </c>
      <c r="F6" s="8">
        <v>798169.9</v>
      </c>
      <c r="G6" s="8">
        <v>1086443.06</v>
      </c>
      <c r="H6" s="46">
        <v>1579613.76</v>
      </c>
      <c r="J6" s="45" t="s">
        <v>7</v>
      </c>
      <c r="K6" s="15">
        <v>196695.56</v>
      </c>
      <c r="L6" s="8">
        <v>54343.21</v>
      </c>
      <c r="M6" s="8">
        <v>103135.9</v>
      </c>
      <c r="N6" s="8">
        <v>152177.39000000001</v>
      </c>
      <c r="O6" s="8">
        <v>231872.3</v>
      </c>
      <c r="P6" s="46">
        <v>436155.47</v>
      </c>
    </row>
    <row r="7" spans="2:16" x14ac:dyDescent="0.55000000000000004">
      <c r="B7" s="45" t="s">
        <v>6</v>
      </c>
      <c r="C7" s="15">
        <v>683755.2</v>
      </c>
      <c r="D7" s="8">
        <v>400778.07</v>
      </c>
      <c r="E7" s="8">
        <v>676747.27</v>
      </c>
      <c r="F7" s="8">
        <v>786193.53</v>
      </c>
      <c r="G7" s="8">
        <v>786932.85</v>
      </c>
      <c r="H7" s="46">
        <v>761670.05</v>
      </c>
      <c r="J7" s="45" t="s">
        <v>6</v>
      </c>
      <c r="K7" s="15">
        <v>132441.94</v>
      </c>
      <c r="L7" s="8">
        <v>59088.86</v>
      </c>
      <c r="M7" s="8">
        <v>102837.51</v>
      </c>
      <c r="N7" s="8">
        <v>135528.07999999999</v>
      </c>
      <c r="O7" s="8">
        <v>161461.85999999999</v>
      </c>
      <c r="P7" s="46">
        <v>201347.79</v>
      </c>
    </row>
    <row r="8" spans="2:16" x14ac:dyDescent="0.55000000000000004">
      <c r="B8" s="45" t="s">
        <v>8</v>
      </c>
      <c r="C8" s="15">
        <v>1399726.83</v>
      </c>
      <c r="D8" s="8">
        <v>978165.93</v>
      </c>
      <c r="E8" s="8">
        <v>937302.22</v>
      </c>
      <c r="F8" s="8">
        <v>1206313.55</v>
      </c>
      <c r="G8" s="8">
        <v>1896980.69</v>
      </c>
      <c r="H8" s="46">
        <v>1981216.85</v>
      </c>
      <c r="J8" s="45" t="s">
        <v>8</v>
      </c>
      <c r="K8" s="15">
        <v>302841.28000000003</v>
      </c>
      <c r="L8" s="8">
        <v>133189.78</v>
      </c>
      <c r="M8" s="8">
        <v>152460.66</v>
      </c>
      <c r="N8" s="8">
        <v>231567.04</v>
      </c>
      <c r="O8" s="8">
        <v>443695.82</v>
      </c>
      <c r="P8" s="46">
        <v>550906.52</v>
      </c>
    </row>
    <row r="9" spans="2:16" x14ac:dyDescent="0.55000000000000004">
      <c r="B9" s="45" t="s">
        <v>9</v>
      </c>
      <c r="C9" s="15">
        <v>1033322.99</v>
      </c>
      <c r="D9" s="8">
        <v>774214.79</v>
      </c>
      <c r="E9" s="8">
        <v>674479.58</v>
      </c>
      <c r="F9" s="8">
        <v>838824.82</v>
      </c>
      <c r="G9" s="8">
        <v>1509540.85</v>
      </c>
      <c r="H9" s="46">
        <v>1377071.51</v>
      </c>
      <c r="J9" s="45" t="s">
        <v>9</v>
      </c>
      <c r="K9" s="15">
        <v>208049.47</v>
      </c>
      <c r="L9" s="8">
        <v>100984.11</v>
      </c>
      <c r="M9" s="8">
        <v>109543.19</v>
      </c>
      <c r="N9" s="8">
        <v>164265.94</v>
      </c>
      <c r="O9" s="8">
        <v>353829.13</v>
      </c>
      <c r="P9" s="46">
        <v>312863.21999999997</v>
      </c>
    </row>
    <row r="10" spans="2:16" ht="14.7" thickBot="1" x14ac:dyDescent="0.6">
      <c r="B10" s="47" t="s">
        <v>35</v>
      </c>
      <c r="C10" s="19">
        <v>336310.79</v>
      </c>
      <c r="D10" s="20">
        <v>182140.16</v>
      </c>
      <c r="E10" s="20">
        <v>237884.01</v>
      </c>
      <c r="F10" s="20">
        <v>336125.31</v>
      </c>
      <c r="G10" s="20">
        <v>359552.59</v>
      </c>
      <c r="H10" s="48">
        <v>560118.64</v>
      </c>
      <c r="J10" s="47" t="s">
        <v>35</v>
      </c>
      <c r="K10" s="19">
        <v>88150</v>
      </c>
      <c r="L10" s="20">
        <v>29080.51</v>
      </c>
      <c r="M10" s="20">
        <v>38635.339999999997</v>
      </c>
      <c r="N10" s="20">
        <v>60897.120000000003</v>
      </c>
      <c r="O10" s="20">
        <v>82924.7</v>
      </c>
      <c r="P10" s="48">
        <v>225734.28</v>
      </c>
    </row>
    <row r="11" spans="2:16" ht="14.7" thickTop="1" x14ac:dyDescent="0.55000000000000004">
      <c r="B11" s="49" t="s">
        <v>29</v>
      </c>
      <c r="C11" s="22">
        <f>C8-C5</f>
        <v>-255382.94999999995</v>
      </c>
      <c r="D11" s="23">
        <f t="shared" ref="D11:H11" si="0">D8-D5</f>
        <v>171284.68000000005</v>
      </c>
      <c r="E11" s="23">
        <f t="shared" si="0"/>
        <v>-416853.39000000013</v>
      </c>
      <c r="F11" s="23">
        <f t="shared" si="0"/>
        <v>-462314.67999999993</v>
      </c>
      <c r="G11" s="23">
        <f t="shared" si="0"/>
        <v>-67966.800000000047</v>
      </c>
      <c r="H11" s="50">
        <f t="shared" si="0"/>
        <v>-475067.18999999994</v>
      </c>
      <c r="J11" s="49" t="s">
        <v>29</v>
      </c>
      <c r="K11" s="22">
        <f>K8-K5</f>
        <v>-48416.419999999984</v>
      </c>
      <c r="L11" s="23">
        <f t="shared" ref="L11:P11" si="1">L8-L5</f>
        <v>9065.4100000000035</v>
      </c>
      <c r="M11" s="23">
        <f t="shared" si="1"/>
        <v>-67440.209999999992</v>
      </c>
      <c r="N11" s="23">
        <f t="shared" si="1"/>
        <v>-75437.179999999964</v>
      </c>
      <c r="O11" s="23">
        <f t="shared" si="1"/>
        <v>23502.479999999981</v>
      </c>
      <c r="P11" s="50">
        <f t="shared" si="1"/>
        <v>-126070.91000000003</v>
      </c>
    </row>
    <row r="12" spans="2:16" x14ac:dyDescent="0.55000000000000004">
      <c r="B12" s="49" t="s">
        <v>30</v>
      </c>
      <c r="C12" s="22">
        <f>C10-C7</f>
        <v>-347444.41</v>
      </c>
      <c r="D12" s="23">
        <f t="shared" ref="D12:H12" si="2">D10-D7</f>
        <v>-218637.91</v>
      </c>
      <c r="E12" s="23">
        <f t="shared" si="2"/>
        <v>-438863.26</v>
      </c>
      <c r="F12" s="23">
        <f t="shared" si="2"/>
        <v>-450068.22000000003</v>
      </c>
      <c r="G12" s="23">
        <f t="shared" si="2"/>
        <v>-427380.25999999995</v>
      </c>
      <c r="H12" s="50">
        <f t="shared" si="2"/>
        <v>-201551.41000000003</v>
      </c>
      <c r="J12" s="49" t="s">
        <v>30</v>
      </c>
      <c r="K12" s="22">
        <f>K10-K7</f>
        <v>-44291.94</v>
      </c>
      <c r="L12" s="23">
        <f t="shared" ref="L12:P12" si="3">L10-L7</f>
        <v>-30008.350000000002</v>
      </c>
      <c r="M12" s="23">
        <f t="shared" si="3"/>
        <v>-64202.17</v>
      </c>
      <c r="N12" s="23">
        <f t="shared" si="3"/>
        <v>-74630.959999999992</v>
      </c>
      <c r="O12" s="23">
        <f t="shared" si="3"/>
        <v>-78537.159999999989</v>
      </c>
      <c r="P12" s="50">
        <f t="shared" si="3"/>
        <v>24386.489999999991</v>
      </c>
    </row>
    <row r="13" spans="2:16" x14ac:dyDescent="0.55000000000000004">
      <c r="B13" s="51" t="s">
        <v>37</v>
      </c>
      <c r="C13" s="32">
        <f>(C6+C7)/C5</f>
        <v>0.94935237468054834</v>
      </c>
      <c r="D13" s="32">
        <f t="shared" ref="D13:H13" si="4">(D6+D7)/D5</f>
        <v>0.92669424404148681</v>
      </c>
      <c r="E13" s="32">
        <f t="shared" si="4"/>
        <v>0.94946491415414203</v>
      </c>
      <c r="F13" s="32">
        <f t="shared" si="4"/>
        <v>0.94950055471613359</v>
      </c>
      <c r="G13" s="32">
        <f t="shared" si="4"/>
        <v>0.95339744167921769</v>
      </c>
      <c r="H13" s="32">
        <f t="shared" si="4"/>
        <v>0.95318121677817036</v>
      </c>
      <c r="J13" s="51" t="s">
        <v>37</v>
      </c>
      <c r="K13" s="32">
        <f>(K6+K7)/K5</f>
        <v>0.93702572214075308</v>
      </c>
      <c r="L13" s="32">
        <f t="shared" ref="L13:P13" si="5">(L6+L7)/L5</f>
        <v>0.91385817305658845</v>
      </c>
      <c r="M13" s="32">
        <f t="shared" si="5"/>
        <v>0.93666482538245521</v>
      </c>
      <c r="N13" s="32">
        <f t="shared" si="5"/>
        <v>0.93713848623970053</v>
      </c>
      <c r="O13" s="32">
        <f t="shared" si="5"/>
        <v>0.9360789963972298</v>
      </c>
      <c r="P13" s="32">
        <f t="shared" si="5"/>
        <v>0.94169056714342747</v>
      </c>
    </row>
    <row r="14" spans="2:16" x14ac:dyDescent="0.55000000000000004">
      <c r="B14" s="51" t="s">
        <v>38</v>
      </c>
      <c r="C14" s="32">
        <f>(C9+C10)/C8</f>
        <v>0.97850076932511176</v>
      </c>
      <c r="D14" s="32">
        <f t="shared" ref="D14:H14" si="6">(D9+D10)/D8</f>
        <v>0.9777021675657831</v>
      </c>
      <c r="E14" s="32">
        <f t="shared" si="6"/>
        <v>0.97339318155034349</v>
      </c>
      <c r="F14" s="32">
        <f t="shared" si="6"/>
        <v>0.9740006070561007</v>
      </c>
      <c r="G14" s="32">
        <f t="shared" si="6"/>
        <v>0.98529913870657282</v>
      </c>
      <c r="H14" s="32">
        <f t="shared" si="6"/>
        <v>0.97777794995030443</v>
      </c>
      <c r="J14" s="51" t="s">
        <v>38</v>
      </c>
      <c r="K14" s="32">
        <f>(K9+K10)/K8</f>
        <v>0.97806834656094421</v>
      </c>
      <c r="L14" s="32">
        <f t="shared" ref="L14:P14" si="7">(L9+L10)/L8</f>
        <v>0.976536037524801</v>
      </c>
      <c r="M14" s="32">
        <f t="shared" si="7"/>
        <v>0.97191321354636662</v>
      </c>
      <c r="N14" s="32">
        <f t="shared" si="7"/>
        <v>0.97234502803162315</v>
      </c>
      <c r="O14" s="32">
        <f t="shared" si="7"/>
        <v>0.98435416858333258</v>
      </c>
      <c r="P14" s="32">
        <f t="shared" si="7"/>
        <v>0.97765679012112616</v>
      </c>
    </row>
    <row r="15" spans="2:16" ht="18.3" x14ac:dyDescent="0.7">
      <c r="B15" s="43" t="s">
        <v>10</v>
      </c>
      <c r="C15" s="16"/>
      <c r="D15" s="10"/>
      <c r="E15" s="10"/>
      <c r="F15" s="10"/>
      <c r="G15" s="10"/>
      <c r="H15" s="52"/>
      <c r="J15" s="43" t="s">
        <v>10</v>
      </c>
      <c r="K15" s="16"/>
      <c r="L15" s="10"/>
      <c r="M15" s="10"/>
      <c r="N15" s="10"/>
      <c r="O15" s="10"/>
      <c r="P15" s="52"/>
    </row>
    <row r="16" spans="2:16" x14ac:dyDescent="0.55000000000000004">
      <c r="B16" s="45" t="s">
        <v>5</v>
      </c>
      <c r="C16" s="15">
        <v>650381.87</v>
      </c>
      <c r="D16" s="8">
        <v>321971.64</v>
      </c>
      <c r="E16" s="8">
        <v>601399.39</v>
      </c>
      <c r="F16" s="8">
        <v>702235.11</v>
      </c>
      <c r="G16" s="8">
        <v>772955.74</v>
      </c>
      <c r="H16" s="46">
        <v>844574.21</v>
      </c>
      <c r="J16" s="45" t="s">
        <v>5</v>
      </c>
      <c r="K16" s="15">
        <v>134737</v>
      </c>
      <c r="L16" s="8">
        <v>50106.12</v>
      </c>
      <c r="M16" s="8">
        <v>96577.01</v>
      </c>
      <c r="N16" s="8">
        <v>127241.41</v>
      </c>
      <c r="O16" s="8">
        <v>165491.49</v>
      </c>
      <c r="P16" s="46">
        <v>231638.55</v>
      </c>
    </row>
    <row r="17" spans="2:16" x14ac:dyDescent="0.55000000000000004">
      <c r="B17" s="45" t="s">
        <v>7</v>
      </c>
      <c r="C17" s="15">
        <v>307892.77</v>
      </c>
      <c r="D17" s="8">
        <v>128685.44</v>
      </c>
      <c r="E17" s="8">
        <v>234152.65</v>
      </c>
      <c r="F17" s="8">
        <v>289741.09000000003</v>
      </c>
      <c r="G17" s="8">
        <v>379444.16</v>
      </c>
      <c r="H17" s="46">
        <v>502052.73</v>
      </c>
      <c r="J17" s="45" t="s">
        <v>7</v>
      </c>
      <c r="K17" s="15">
        <v>66707.3</v>
      </c>
      <c r="L17" s="8">
        <v>21042.14</v>
      </c>
      <c r="M17" s="8">
        <v>40039.339999999997</v>
      </c>
      <c r="N17" s="8">
        <v>55290.47</v>
      </c>
      <c r="O17" s="8">
        <v>80663.56</v>
      </c>
      <c r="P17" s="46">
        <v>134815.17000000001</v>
      </c>
    </row>
    <row r="18" spans="2:16" x14ac:dyDescent="0.55000000000000004">
      <c r="B18" s="45" t="s">
        <v>6</v>
      </c>
      <c r="C18" s="15">
        <v>323330.48</v>
      </c>
      <c r="D18" s="8">
        <v>177676.87</v>
      </c>
      <c r="E18" s="8">
        <v>356001.75</v>
      </c>
      <c r="F18" s="8">
        <v>396809.56</v>
      </c>
      <c r="G18" s="8">
        <v>368038.23</v>
      </c>
      <c r="H18" s="46">
        <v>314642.96999999997</v>
      </c>
      <c r="J18" s="45" t="s">
        <v>6</v>
      </c>
      <c r="K18" s="15">
        <v>62451.76</v>
      </c>
      <c r="L18" s="8">
        <v>26039.05</v>
      </c>
      <c r="M18" s="8">
        <v>53958.9</v>
      </c>
      <c r="N18" s="8">
        <v>68400.490000000005</v>
      </c>
      <c r="O18" s="8">
        <v>76546.45</v>
      </c>
      <c r="P18" s="46">
        <v>86396.55</v>
      </c>
    </row>
    <row r="19" spans="2:16" x14ac:dyDescent="0.55000000000000004">
      <c r="B19" s="45" t="s">
        <v>8</v>
      </c>
      <c r="C19" s="15">
        <v>391440.81</v>
      </c>
      <c r="D19" s="8">
        <v>276282.89</v>
      </c>
      <c r="E19" s="8">
        <v>362963.32</v>
      </c>
      <c r="F19" s="8">
        <v>399648.51</v>
      </c>
      <c r="G19" s="8">
        <v>374070.89</v>
      </c>
      <c r="H19" s="46">
        <v>538151.19999999995</v>
      </c>
      <c r="J19" s="45" t="s">
        <v>8</v>
      </c>
      <c r="K19" s="15">
        <v>81140.33</v>
      </c>
      <c r="L19" s="8">
        <v>42635.839999999997</v>
      </c>
      <c r="M19" s="8">
        <v>58105.11</v>
      </c>
      <c r="N19" s="8">
        <v>73142.05</v>
      </c>
      <c r="O19" s="8">
        <v>84629.71</v>
      </c>
      <c r="P19" s="46">
        <v>145424.91</v>
      </c>
    </row>
    <row r="20" spans="2:16" x14ac:dyDescent="0.55000000000000004">
      <c r="B20" s="45" t="s">
        <v>9</v>
      </c>
      <c r="C20" s="15">
        <v>255895.66</v>
      </c>
      <c r="D20" s="8">
        <v>200295.53</v>
      </c>
      <c r="E20" s="8">
        <v>258521.19</v>
      </c>
      <c r="F20" s="8">
        <v>245098.4</v>
      </c>
      <c r="G20" s="8">
        <v>231417.11</v>
      </c>
      <c r="H20" s="46">
        <v>339918.28</v>
      </c>
      <c r="J20" s="45" t="s">
        <v>9</v>
      </c>
      <c r="K20" s="15">
        <v>50897.02</v>
      </c>
      <c r="L20" s="8">
        <v>30471.39</v>
      </c>
      <c r="M20" s="8">
        <v>42239.31</v>
      </c>
      <c r="N20" s="8">
        <v>43116.03</v>
      </c>
      <c r="O20" s="8">
        <v>50004.19</v>
      </c>
      <c r="P20" s="46">
        <v>87465.11</v>
      </c>
    </row>
    <row r="21" spans="2:16" ht="14.7" thickBot="1" x14ac:dyDescent="0.6">
      <c r="B21" s="47" t="s">
        <v>35</v>
      </c>
      <c r="C21" s="19">
        <v>111916.52</v>
      </c>
      <c r="D21" s="20">
        <v>60778.28</v>
      </c>
      <c r="E21" s="20">
        <v>87451.55</v>
      </c>
      <c r="F21" s="20">
        <v>127948.19</v>
      </c>
      <c r="G21" s="20">
        <v>121138.55</v>
      </c>
      <c r="H21" s="48">
        <v>160789.60999999999</v>
      </c>
      <c r="J21" s="47" t="s">
        <v>35</v>
      </c>
      <c r="K21" s="19">
        <v>25011.82</v>
      </c>
      <c r="L21" s="20">
        <v>9967.48</v>
      </c>
      <c r="M21" s="20">
        <v>12995.25</v>
      </c>
      <c r="N21" s="20">
        <v>24601.83</v>
      </c>
      <c r="O21" s="20">
        <v>29369.38</v>
      </c>
      <c r="P21" s="48">
        <v>47674.64</v>
      </c>
    </row>
    <row r="22" spans="2:16" ht="14.7" thickTop="1" x14ac:dyDescent="0.55000000000000004">
      <c r="B22" s="49" t="s">
        <v>29</v>
      </c>
      <c r="C22" s="22">
        <f>C19-C16</f>
        <v>-258941.06</v>
      </c>
      <c r="D22" s="23">
        <f t="shared" ref="D22:H22" si="8">D19-D16</f>
        <v>-45688.75</v>
      </c>
      <c r="E22" s="23">
        <f t="shared" si="8"/>
        <v>-238436.07</v>
      </c>
      <c r="F22" s="23">
        <f t="shared" si="8"/>
        <v>-302586.59999999998</v>
      </c>
      <c r="G22" s="23">
        <f t="shared" si="8"/>
        <v>-398884.85</v>
      </c>
      <c r="H22" s="50">
        <f t="shared" si="8"/>
        <v>-306423.01</v>
      </c>
      <c r="J22" s="49" t="s">
        <v>29</v>
      </c>
      <c r="K22" s="22">
        <f>K19-K16</f>
        <v>-53596.67</v>
      </c>
      <c r="L22" s="23">
        <f t="shared" ref="L22:P22" si="9">L19-L16</f>
        <v>-7470.2800000000061</v>
      </c>
      <c r="M22" s="23">
        <f t="shared" si="9"/>
        <v>-38471.899999999994</v>
      </c>
      <c r="N22" s="23">
        <f t="shared" si="9"/>
        <v>-54099.360000000001</v>
      </c>
      <c r="O22" s="23">
        <f t="shared" si="9"/>
        <v>-80861.779999999984</v>
      </c>
      <c r="P22" s="50">
        <f t="shared" si="9"/>
        <v>-86213.639999999985</v>
      </c>
    </row>
    <row r="23" spans="2:16" x14ac:dyDescent="0.55000000000000004">
      <c r="B23" s="49" t="s">
        <v>30</v>
      </c>
      <c r="C23" s="22">
        <f>C21-C18</f>
        <v>-211413.95999999996</v>
      </c>
      <c r="D23" s="23">
        <f t="shared" ref="D23:H23" si="10">D21-D18</f>
        <v>-116898.59</v>
      </c>
      <c r="E23" s="23">
        <f t="shared" si="10"/>
        <v>-268550.2</v>
      </c>
      <c r="F23" s="23">
        <f t="shared" si="10"/>
        <v>-268861.37</v>
      </c>
      <c r="G23" s="23">
        <f t="shared" si="10"/>
        <v>-246899.68</v>
      </c>
      <c r="H23" s="50">
        <f t="shared" si="10"/>
        <v>-153853.35999999999</v>
      </c>
      <c r="J23" s="49" t="s">
        <v>30</v>
      </c>
      <c r="K23" s="22">
        <f>K21-K18</f>
        <v>-37439.94</v>
      </c>
      <c r="L23" s="23">
        <f t="shared" ref="L23:P23" si="11">L21-L18</f>
        <v>-16071.57</v>
      </c>
      <c r="M23" s="23">
        <f t="shared" si="11"/>
        <v>-40963.65</v>
      </c>
      <c r="N23" s="23">
        <f t="shared" si="11"/>
        <v>-43798.66</v>
      </c>
      <c r="O23" s="23">
        <f t="shared" si="11"/>
        <v>-47177.069999999992</v>
      </c>
      <c r="P23" s="50">
        <f t="shared" si="11"/>
        <v>-38721.910000000003</v>
      </c>
    </row>
    <row r="24" spans="2:16" x14ac:dyDescent="0.55000000000000004">
      <c r="B24" s="51" t="s">
        <v>37</v>
      </c>
      <c r="C24" s="32">
        <f>(C17+C18)/C16</f>
        <v>0.97054250605109893</v>
      </c>
      <c r="D24" s="32">
        <f t="shared" ref="D24:H24" si="12">(D17+D18)/D16</f>
        <v>0.95151954998272514</v>
      </c>
      <c r="E24" s="32">
        <f t="shared" si="12"/>
        <v>0.98130195975090695</v>
      </c>
      <c r="F24" s="32">
        <f t="shared" si="12"/>
        <v>0.97766494472200349</v>
      </c>
      <c r="G24" s="32">
        <f t="shared" si="12"/>
        <v>0.9670442320539594</v>
      </c>
      <c r="H24" s="32">
        <f t="shared" si="12"/>
        <v>0.96699104747704767</v>
      </c>
      <c r="J24" s="51" t="s">
        <v>37</v>
      </c>
      <c r="K24" s="32">
        <f>(K17+K18)/K16</f>
        <v>0.95860127507663073</v>
      </c>
      <c r="L24" s="32">
        <f t="shared" ref="L24:P24" si="13">(L17+L18)/L16</f>
        <v>0.93962953028492324</v>
      </c>
      <c r="M24" s="32">
        <f t="shared" si="13"/>
        <v>0.9732983036024826</v>
      </c>
      <c r="N24" s="32">
        <f t="shared" si="13"/>
        <v>0.97209674114739852</v>
      </c>
      <c r="O24" s="32">
        <f t="shared" si="13"/>
        <v>0.94995827277886025</v>
      </c>
      <c r="P24" s="32">
        <f t="shared" si="13"/>
        <v>0.95498663758687852</v>
      </c>
    </row>
    <row r="25" spans="2:16" x14ac:dyDescent="0.55000000000000004">
      <c r="B25" s="51" t="s">
        <v>38</v>
      </c>
      <c r="C25" s="32">
        <f>(C20+C21)/C19</f>
        <v>0.93963677420348679</v>
      </c>
      <c r="D25" s="32">
        <f t="shared" ref="D25:H25" si="14">(D20+D21)/D19</f>
        <v>0.94495106084926206</v>
      </c>
      <c r="E25" s="32">
        <f t="shared" si="14"/>
        <v>0.95318926441382557</v>
      </c>
      <c r="F25" s="32">
        <f t="shared" si="14"/>
        <v>0.93343670917226729</v>
      </c>
      <c r="G25" s="32">
        <f t="shared" si="14"/>
        <v>0.94248354904066434</v>
      </c>
      <c r="H25" s="32">
        <f t="shared" si="14"/>
        <v>0.93042232368895594</v>
      </c>
      <c r="J25" s="51" t="s">
        <v>38</v>
      </c>
      <c r="K25" s="32">
        <f>(K20+K21)/K19</f>
        <v>0.93552540395140116</v>
      </c>
      <c r="L25" s="32">
        <f t="shared" ref="L25:P25" si="15">(L20+L21)/L19</f>
        <v>0.94847128612922837</v>
      </c>
      <c r="M25" s="32">
        <f t="shared" si="15"/>
        <v>0.95059728825915646</v>
      </c>
      <c r="N25" s="32">
        <f t="shared" si="15"/>
        <v>0.92584033398024801</v>
      </c>
      <c r="O25" s="32">
        <f t="shared" si="15"/>
        <v>0.93789249661850427</v>
      </c>
      <c r="P25" s="32">
        <f t="shared" si="15"/>
        <v>0.92927511524676198</v>
      </c>
    </row>
    <row r="26" spans="2:16" ht="18.3" x14ac:dyDescent="0.7">
      <c r="B26" s="43" t="s">
        <v>11</v>
      </c>
      <c r="C26" s="16"/>
      <c r="D26" s="10"/>
      <c r="E26" s="10"/>
      <c r="F26" s="10"/>
      <c r="G26" s="10"/>
      <c r="H26" s="52"/>
      <c r="J26" s="43" t="s">
        <v>11</v>
      </c>
      <c r="K26" s="16"/>
      <c r="L26" s="10"/>
      <c r="M26" s="10"/>
      <c r="N26" s="10"/>
      <c r="O26" s="10"/>
      <c r="P26" s="52"/>
    </row>
    <row r="27" spans="2:16" x14ac:dyDescent="0.55000000000000004">
      <c r="B27" s="45" t="s">
        <v>5</v>
      </c>
      <c r="C27" s="15">
        <v>174996.75</v>
      </c>
      <c r="D27" s="8">
        <v>133523.14000000001</v>
      </c>
      <c r="E27" s="8">
        <v>158158.01</v>
      </c>
      <c r="F27" s="8">
        <v>177714.17</v>
      </c>
      <c r="G27" s="8">
        <v>178552.9</v>
      </c>
      <c r="H27" s="46">
        <v>225356.15</v>
      </c>
      <c r="J27" s="45" t="s">
        <v>5</v>
      </c>
      <c r="K27" s="15">
        <v>38182.629999999997</v>
      </c>
      <c r="L27" s="8">
        <v>20902.7</v>
      </c>
      <c r="M27" s="8">
        <v>26547.68</v>
      </c>
      <c r="N27" s="8">
        <v>36404.33</v>
      </c>
      <c r="O27" s="8">
        <v>41126.620000000003</v>
      </c>
      <c r="P27" s="46">
        <v>65264.04</v>
      </c>
    </row>
    <row r="28" spans="2:16" x14ac:dyDescent="0.55000000000000004">
      <c r="B28" s="45" t="s">
        <v>7</v>
      </c>
      <c r="C28" s="15">
        <v>50813.17</v>
      </c>
      <c r="D28" s="8">
        <v>30841.56</v>
      </c>
      <c r="E28" s="8">
        <v>31916.1</v>
      </c>
      <c r="F28" s="8">
        <v>40630.07</v>
      </c>
      <c r="G28" s="8">
        <v>57993.94</v>
      </c>
      <c r="H28" s="46">
        <v>91923.05</v>
      </c>
      <c r="J28" s="45" t="s">
        <v>7</v>
      </c>
      <c r="K28" s="15">
        <v>11136.54</v>
      </c>
      <c r="L28" s="8">
        <v>4840.45</v>
      </c>
      <c r="M28" s="8">
        <v>5631.38</v>
      </c>
      <c r="N28" s="8">
        <v>8017.62</v>
      </c>
      <c r="O28" s="8">
        <v>12080.16</v>
      </c>
      <c r="P28" s="46">
        <v>24809.41</v>
      </c>
    </row>
    <row r="29" spans="2:16" x14ac:dyDescent="0.55000000000000004">
      <c r="B29" s="45" t="s">
        <v>6</v>
      </c>
      <c r="C29" s="15">
        <v>113730.89</v>
      </c>
      <c r="D29" s="8">
        <v>92497.04</v>
      </c>
      <c r="E29" s="8">
        <v>115779.46</v>
      </c>
      <c r="F29" s="8">
        <v>128724.45</v>
      </c>
      <c r="G29" s="8">
        <v>111530.39</v>
      </c>
      <c r="H29" s="46">
        <v>119340.61</v>
      </c>
      <c r="J29" s="45" t="s">
        <v>6</v>
      </c>
      <c r="K29" s="15">
        <v>23961.09</v>
      </c>
      <c r="L29" s="8">
        <v>13952.94</v>
      </c>
      <c r="M29" s="8">
        <v>18897.43</v>
      </c>
      <c r="N29" s="8">
        <v>26060.83</v>
      </c>
      <c r="O29" s="8">
        <v>26005.03</v>
      </c>
      <c r="P29" s="46">
        <v>34586.559999999998</v>
      </c>
    </row>
    <row r="30" spans="2:16" x14ac:dyDescent="0.55000000000000004">
      <c r="B30" s="45" t="s">
        <v>8</v>
      </c>
      <c r="C30" s="15">
        <v>67476.91</v>
      </c>
      <c r="D30" s="8">
        <v>55830.75</v>
      </c>
      <c r="E30" s="8">
        <v>72859.199999999997</v>
      </c>
      <c r="F30" s="8">
        <v>76467.03</v>
      </c>
      <c r="G30" s="8">
        <v>58298.559999999998</v>
      </c>
      <c r="H30" s="46">
        <v>73107.58</v>
      </c>
      <c r="J30" s="45" t="s">
        <v>8</v>
      </c>
      <c r="K30" s="15">
        <v>13814.62</v>
      </c>
      <c r="L30" s="8">
        <v>8492.89</v>
      </c>
      <c r="M30" s="8">
        <v>12549.37</v>
      </c>
      <c r="N30" s="8">
        <v>13999.99</v>
      </c>
      <c r="O30" s="8">
        <v>11594.82</v>
      </c>
      <c r="P30" s="46">
        <v>22082.37</v>
      </c>
    </row>
    <row r="31" spans="2:16" x14ac:dyDescent="0.55000000000000004">
      <c r="B31" s="45" t="s">
        <v>9</v>
      </c>
      <c r="C31" s="15">
        <v>49154.75</v>
      </c>
      <c r="D31" s="8">
        <v>48429.74</v>
      </c>
      <c r="E31" s="8">
        <v>59222.18</v>
      </c>
      <c r="F31" s="8">
        <v>53331.43</v>
      </c>
      <c r="G31" s="8">
        <v>38653.68</v>
      </c>
      <c r="H31" s="46">
        <v>45629.1</v>
      </c>
      <c r="J31" s="45" t="s">
        <v>9</v>
      </c>
      <c r="K31" s="15">
        <v>9123.7900000000009</v>
      </c>
      <c r="L31" s="8">
        <v>7108.54</v>
      </c>
      <c r="M31" s="8">
        <v>10122.049999999999</v>
      </c>
      <c r="N31" s="8">
        <v>9676.92</v>
      </c>
      <c r="O31" s="8">
        <v>7273.54</v>
      </c>
      <c r="P31" s="46">
        <v>11256.4</v>
      </c>
    </row>
    <row r="32" spans="2:16" ht="14.7" thickBot="1" x14ac:dyDescent="0.6">
      <c r="B32" s="47" t="s">
        <v>35</v>
      </c>
      <c r="C32" s="19">
        <v>17022.740000000002</v>
      </c>
      <c r="D32" s="20">
        <v>5802.45</v>
      </c>
      <c r="E32" s="20">
        <v>12034.46</v>
      </c>
      <c r="F32" s="20">
        <v>22417.7</v>
      </c>
      <c r="G32" s="20">
        <v>18453.900000000001</v>
      </c>
      <c r="H32" s="48">
        <v>26099.58</v>
      </c>
      <c r="J32" s="47" t="s">
        <v>35</v>
      </c>
      <c r="K32" s="19">
        <v>4349.33</v>
      </c>
      <c r="L32" s="20">
        <v>1148.8800000000001</v>
      </c>
      <c r="M32" s="20">
        <v>2165.34</v>
      </c>
      <c r="N32" s="20">
        <v>4169.63</v>
      </c>
      <c r="O32" s="20">
        <v>3941.27</v>
      </c>
      <c r="P32" s="48">
        <v>10157.11</v>
      </c>
    </row>
    <row r="33" spans="2:16" ht="14.7" thickTop="1" x14ac:dyDescent="0.55000000000000004">
      <c r="B33" s="49" t="s">
        <v>29</v>
      </c>
      <c r="C33" s="22">
        <f>C30-C27</f>
        <v>-107519.84</v>
      </c>
      <c r="D33" s="23">
        <f t="shared" ref="D33:H33" si="16">D30-D27</f>
        <v>-77692.390000000014</v>
      </c>
      <c r="E33" s="23">
        <f t="shared" si="16"/>
        <v>-85298.810000000012</v>
      </c>
      <c r="F33" s="23">
        <f t="shared" si="16"/>
        <v>-101247.14000000001</v>
      </c>
      <c r="G33" s="23">
        <f t="shared" si="16"/>
        <v>-120254.34</v>
      </c>
      <c r="H33" s="50">
        <f t="shared" si="16"/>
        <v>-152248.57</v>
      </c>
      <c r="J33" s="49" t="s">
        <v>29</v>
      </c>
      <c r="K33" s="22">
        <f>K30-K27</f>
        <v>-24368.009999999995</v>
      </c>
      <c r="L33" s="23">
        <f t="shared" ref="L33:P33" si="17">L30-L27</f>
        <v>-12409.810000000001</v>
      </c>
      <c r="M33" s="23">
        <f t="shared" si="17"/>
        <v>-13998.31</v>
      </c>
      <c r="N33" s="23">
        <f t="shared" si="17"/>
        <v>-22404.340000000004</v>
      </c>
      <c r="O33" s="23">
        <f t="shared" si="17"/>
        <v>-29531.800000000003</v>
      </c>
      <c r="P33" s="50">
        <f t="shared" si="17"/>
        <v>-43181.67</v>
      </c>
    </row>
    <row r="34" spans="2:16" x14ac:dyDescent="0.55000000000000004">
      <c r="B34" s="49" t="s">
        <v>30</v>
      </c>
      <c r="C34" s="22">
        <f>C32-C29</f>
        <v>-96708.15</v>
      </c>
      <c r="D34" s="23">
        <f t="shared" ref="D34:H34" si="18">D32-D29</f>
        <v>-86694.59</v>
      </c>
      <c r="E34" s="23">
        <f t="shared" si="18"/>
        <v>-103745</v>
      </c>
      <c r="F34" s="23">
        <f t="shared" si="18"/>
        <v>-106306.75</v>
      </c>
      <c r="G34" s="23">
        <f t="shared" si="18"/>
        <v>-93076.489999999991</v>
      </c>
      <c r="H34" s="50">
        <f t="shared" si="18"/>
        <v>-93241.03</v>
      </c>
      <c r="J34" s="49" t="s">
        <v>30</v>
      </c>
      <c r="K34" s="22">
        <f>K32-K29</f>
        <v>-19611.760000000002</v>
      </c>
      <c r="L34" s="23">
        <f t="shared" ref="L34:P34" si="19">L32-L29</f>
        <v>-12804.060000000001</v>
      </c>
      <c r="M34" s="23">
        <f t="shared" si="19"/>
        <v>-16732.09</v>
      </c>
      <c r="N34" s="23">
        <f t="shared" si="19"/>
        <v>-21891.200000000001</v>
      </c>
      <c r="O34" s="23">
        <f t="shared" si="19"/>
        <v>-22063.759999999998</v>
      </c>
      <c r="P34" s="50">
        <f t="shared" si="19"/>
        <v>-24429.449999999997</v>
      </c>
    </row>
    <row r="35" spans="2:16" x14ac:dyDescent="0.55000000000000004">
      <c r="B35" s="51" t="s">
        <v>37</v>
      </c>
      <c r="C35" s="32">
        <f>(C28+C29)/C27</f>
        <v>0.94026923357148062</v>
      </c>
      <c r="D35" s="32">
        <f t="shared" ref="D35:H35" si="20">(D28+D29)/D27</f>
        <v>0.923724531942553</v>
      </c>
      <c r="E35" s="32">
        <f t="shared" si="20"/>
        <v>0.93384811809405033</v>
      </c>
      <c r="F35" s="32">
        <f t="shared" si="20"/>
        <v>0.95296013818144032</v>
      </c>
      <c r="G35" s="32">
        <f t="shared" si="20"/>
        <v>0.94943476135083793</v>
      </c>
      <c r="H35" s="32">
        <f t="shared" si="20"/>
        <v>0.93746569596614071</v>
      </c>
      <c r="J35" s="51" t="s">
        <v>37</v>
      </c>
      <c r="K35" s="32">
        <f>(K28+K29)/K27</f>
        <v>0.91920409882713705</v>
      </c>
      <c r="L35" s="32">
        <f t="shared" ref="L35:P35" si="21">(L28+L29)/L27</f>
        <v>0.89908911288972237</v>
      </c>
      <c r="M35" s="32">
        <f t="shared" si="21"/>
        <v>0.92395305352482782</v>
      </c>
      <c r="N35" s="32">
        <f t="shared" si="21"/>
        <v>0.93610979792788396</v>
      </c>
      <c r="O35" s="32">
        <f t="shared" si="21"/>
        <v>0.92604716847628132</v>
      </c>
      <c r="P35" s="32">
        <f t="shared" si="21"/>
        <v>0.91008723946602144</v>
      </c>
    </row>
    <row r="36" spans="2:16" x14ac:dyDescent="0.55000000000000004">
      <c r="B36" s="51" t="s">
        <v>38</v>
      </c>
      <c r="C36" s="32">
        <f>(C31+C32)/C30</f>
        <v>0.98074274592597677</v>
      </c>
      <c r="D36" s="32">
        <f t="shared" ref="D36:H36" si="22">(D31+D32)/D30</f>
        <v>0.97136774985111241</v>
      </c>
      <c r="E36" s="32">
        <f t="shared" si="22"/>
        <v>0.97800469947515212</v>
      </c>
      <c r="F36" s="32">
        <f t="shared" si="22"/>
        <v>0.99061164007546787</v>
      </c>
      <c r="G36" s="32">
        <f t="shared" si="22"/>
        <v>0.97957102199436841</v>
      </c>
      <c r="H36" s="32">
        <f t="shared" si="22"/>
        <v>0.9811387546954774</v>
      </c>
      <c r="J36" s="51" t="s">
        <v>38</v>
      </c>
      <c r="K36" s="32">
        <f>(K31+K32)/K30</f>
        <v>0.97527981225686988</v>
      </c>
      <c r="L36" s="32">
        <f t="shared" ref="L36:P36" si="23">(L31+L32)/L30</f>
        <v>0.97227445545627</v>
      </c>
      <c r="M36" s="32">
        <f t="shared" si="23"/>
        <v>0.97912405164562033</v>
      </c>
      <c r="N36" s="32">
        <f t="shared" si="23"/>
        <v>0.98903999217142291</v>
      </c>
      <c r="O36" s="32">
        <f t="shared" si="23"/>
        <v>0.96722588190243575</v>
      </c>
      <c r="P36" s="32">
        <f t="shared" si="23"/>
        <v>0.96971067869979555</v>
      </c>
    </row>
    <row r="37" spans="2:16" ht="18.3" x14ac:dyDescent="0.7">
      <c r="B37" s="43" t="s">
        <v>12</v>
      </c>
      <c r="C37" s="16"/>
      <c r="D37" s="10"/>
      <c r="E37" s="10"/>
      <c r="F37" s="10"/>
      <c r="G37" s="10"/>
      <c r="H37" s="52"/>
      <c r="J37" s="43" t="s">
        <v>12</v>
      </c>
      <c r="K37" s="16"/>
      <c r="L37" s="10"/>
      <c r="M37" s="10"/>
      <c r="N37" s="10"/>
      <c r="O37" s="10"/>
      <c r="P37" s="52"/>
    </row>
    <row r="38" spans="2:16" x14ac:dyDescent="0.55000000000000004">
      <c r="B38" s="45" t="s">
        <v>5</v>
      </c>
      <c r="C38" s="15">
        <v>132909.22</v>
      </c>
      <c r="D38" s="8">
        <v>87520.69</v>
      </c>
      <c r="E38" s="8">
        <v>118004.07</v>
      </c>
      <c r="F38" s="8">
        <v>127545.63</v>
      </c>
      <c r="G38" s="8">
        <v>151231.29999999999</v>
      </c>
      <c r="H38" s="46">
        <v>178836.63</v>
      </c>
      <c r="J38" s="45" t="s">
        <v>5</v>
      </c>
      <c r="K38" s="15">
        <v>30617.99</v>
      </c>
      <c r="L38" s="8">
        <v>14590.76</v>
      </c>
      <c r="M38" s="8">
        <v>21621.58</v>
      </c>
      <c r="N38" s="8">
        <v>25535.9</v>
      </c>
      <c r="O38" s="8">
        <v>35969.199999999997</v>
      </c>
      <c r="P38" s="46">
        <v>54770.720000000001</v>
      </c>
    </row>
    <row r="39" spans="2:16" x14ac:dyDescent="0.55000000000000004">
      <c r="B39" s="45" t="s">
        <v>7</v>
      </c>
      <c r="C39" s="15">
        <v>89853.16</v>
      </c>
      <c r="D39" s="8">
        <v>36853.49</v>
      </c>
      <c r="E39" s="8">
        <v>65240.45</v>
      </c>
      <c r="F39" s="8">
        <v>83472.78</v>
      </c>
      <c r="G39" s="8">
        <v>111419.49</v>
      </c>
      <c r="H39" s="46">
        <v>150702.71</v>
      </c>
      <c r="J39" s="45" t="s">
        <v>7</v>
      </c>
      <c r="K39" s="15">
        <v>20903.82</v>
      </c>
      <c r="L39" s="8">
        <v>5866.89</v>
      </c>
      <c r="M39" s="8">
        <v>11705.88</v>
      </c>
      <c r="N39" s="8">
        <v>16150.51</v>
      </c>
      <c r="O39" s="8">
        <v>25324.1</v>
      </c>
      <c r="P39" s="46">
        <v>44885.74</v>
      </c>
    </row>
    <row r="40" spans="2:16" x14ac:dyDescent="0.55000000000000004">
      <c r="B40" s="45" t="s">
        <v>6</v>
      </c>
      <c r="C40" s="15">
        <v>36244.04</v>
      </c>
      <c r="D40" s="8">
        <v>42565.919999999998</v>
      </c>
      <c r="E40" s="8">
        <v>44956.32</v>
      </c>
      <c r="F40" s="8">
        <v>37950.46</v>
      </c>
      <c r="G40" s="8">
        <v>32834.620000000003</v>
      </c>
      <c r="H40" s="46">
        <v>23036.73</v>
      </c>
      <c r="J40" s="45" t="s">
        <v>6</v>
      </c>
      <c r="K40" s="15">
        <v>7901.86</v>
      </c>
      <c r="L40" s="8">
        <v>7285.1</v>
      </c>
      <c r="M40" s="8">
        <v>8326.5300000000007</v>
      </c>
      <c r="N40" s="8">
        <v>7800.02</v>
      </c>
      <c r="O40" s="8">
        <v>8238.41</v>
      </c>
      <c r="P40" s="46">
        <v>7838.07</v>
      </c>
    </row>
    <row r="41" spans="2:16" x14ac:dyDescent="0.55000000000000004">
      <c r="B41" s="45" t="s">
        <v>8</v>
      </c>
      <c r="C41" s="15">
        <v>13792.81</v>
      </c>
      <c r="D41" s="8">
        <v>6938.91</v>
      </c>
      <c r="E41" s="8">
        <v>3800.8</v>
      </c>
      <c r="F41" s="8">
        <v>7673.82</v>
      </c>
      <c r="G41" s="8">
        <v>20355.07</v>
      </c>
      <c r="H41" s="46">
        <v>30088.39</v>
      </c>
      <c r="J41" s="45" t="s">
        <v>8</v>
      </c>
      <c r="K41" s="15">
        <v>3459.13</v>
      </c>
      <c r="L41" s="8">
        <v>1199.55</v>
      </c>
      <c r="M41" s="8">
        <v>582.69000000000005</v>
      </c>
      <c r="N41" s="8">
        <v>1322.88</v>
      </c>
      <c r="O41" s="8">
        <v>4015.97</v>
      </c>
      <c r="P41" s="46">
        <v>10056.83</v>
      </c>
    </row>
    <row r="42" spans="2:16" x14ac:dyDescent="0.55000000000000004">
      <c r="B42" s="45" t="s">
        <v>9</v>
      </c>
      <c r="C42" s="15">
        <v>5667.18</v>
      </c>
      <c r="D42" s="8">
        <v>1390.3</v>
      </c>
      <c r="E42" s="8">
        <v>523.24</v>
      </c>
      <c r="F42" s="8">
        <v>3502.26</v>
      </c>
      <c r="G42" s="8">
        <v>6010.92</v>
      </c>
      <c r="H42" s="46">
        <v>16699.72</v>
      </c>
      <c r="J42" s="45" t="s">
        <v>9</v>
      </c>
      <c r="K42" s="15">
        <v>1593.1</v>
      </c>
      <c r="L42" s="8">
        <v>312.33999999999997</v>
      </c>
      <c r="M42" s="8">
        <v>82.02</v>
      </c>
      <c r="N42" s="8">
        <v>598.23</v>
      </c>
      <c r="O42" s="8">
        <v>1022.98</v>
      </c>
      <c r="P42" s="46">
        <v>5846.11</v>
      </c>
    </row>
    <row r="43" spans="2:16" ht="14.7" thickBot="1" x14ac:dyDescent="0.6">
      <c r="B43" s="47" t="s">
        <v>35</v>
      </c>
      <c r="C43" s="19">
        <v>8124.73</v>
      </c>
      <c r="D43" s="20">
        <v>5548.6</v>
      </c>
      <c r="E43" s="20">
        <v>3277.56</v>
      </c>
      <c r="F43" s="20">
        <v>4167.05</v>
      </c>
      <c r="G43" s="20">
        <v>14344.15</v>
      </c>
      <c r="H43" s="48">
        <v>13388.67</v>
      </c>
      <c r="J43" s="47" t="s">
        <v>35</v>
      </c>
      <c r="K43" s="19">
        <v>1865.73</v>
      </c>
      <c r="L43" s="20">
        <v>887.2</v>
      </c>
      <c r="M43" s="20">
        <v>500.67</v>
      </c>
      <c r="N43" s="20">
        <v>723.15</v>
      </c>
      <c r="O43" s="20">
        <v>2992.98</v>
      </c>
      <c r="P43" s="48">
        <v>4210.72</v>
      </c>
    </row>
    <row r="44" spans="2:16" ht="14.7" thickTop="1" x14ac:dyDescent="0.55000000000000004">
      <c r="B44" s="49" t="s">
        <v>29</v>
      </c>
      <c r="C44" s="22">
        <f>C41-C38</f>
        <v>-119116.41</v>
      </c>
      <c r="D44" s="23">
        <f t="shared" ref="D44:H44" si="24">D41-D38</f>
        <v>-80581.78</v>
      </c>
      <c r="E44" s="23">
        <f t="shared" si="24"/>
        <v>-114203.27</v>
      </c>
      <c r="F44" s="23">
        <f t="shared" si="24"/>
        <v>-119871.81</v>
      </c>
      <c r="G44" s="23">
        <f t="shared" si="24"/>
        <v>-130876.22999999998</v>
      </c>
      <c r="H44" s="50">
        <f t="shared" si="24"/>
        <v>-148748.24</v>
      </c>
      <c r="J44" s="49" t="s">
        <v>29</v>
      </c>
      <c r="K44" s="22">
        <f>K41-K38</f>
        <v>-27158.86</v>
      </c>
      <c r="L44" s="23">
        <f t="shared" ref="L44:P44" si="25">L41-L38</f>
        <v>-13391.210000000001</v>
      </c>
      <c r="M44" s="23">
        <f t="shared" si="25"/>
        <v>-21038.890000000003</v>
      </c>
      <c r="N44" s="23">
        <f t="shared" si="25"/>
        <v>-24213.02</v>
      </c>
      <c r="O44" s="23">
        <f t="shared" si="25"/>
        <v>-31953.229999999996</v>
      </c>
      <c r="P44" s="50">
        <f t="shared" si="25"/>
        <v>-44713.89</v>
      </c>
    </row>
    <row r="45" spans="2:16" x14ac:dyDescent="0.55000000000000004">
      <c r="B45" s="49" t="s">
        <v>30</v>
      </c>
      <c r="C45" s="22">
        <f>C43-C40</f>
        <v>-28119.31</v>
      </c>
      <c r="D45" s="23">
        <f t="shared" ref="D45:H45" si="26">D43-D40</f>
        <v>-37017.32</v>
      </c>
      <c r="E45" s="23">
        <f t="shared" si="26"/>
        <v>-41678.76</v>
      </c>
      <c r="F45" s="23">
        <f t="shared" si="26"/>
        <v>-33783.409999999996</v>
      </c>
      <c r="G45" s="23">
        <f t="shared" si="26"/>
        <v>-18490.47</v>
      </c>
      <c r="H45" s="50">
        <f t="shared" si="26"/>
        <v>-9648.06</v>
      </c>
      <c r="J45" s="49" t="s">
        <v>30</v>
      </c>
      <c r="K45" s="22">
        <f>K43-K40</f>
        <v>-6036.1299999999992</v>
      </c>
      <c r="L45" s="23">
        <f t="shared" ref="L45:P45" si="27">L43-L40</f>
        <v>-6397.9000000000005</v>
      </c>
      <c r="M45" s="23">
        <f t="shared" si="27"/>
        <v>-7825.8600000000006</v>
      </c>
      <c r="N45" s="23">
        <f t="shared" si="27"/>
        <v>-7076.8700000000008</v>
      </c>
      <c r="O45" s="23">
        <f t="shared" si="27"/>
        <v>-5245.43</v>
      </c>
      <c r="P45" s="50">
        <f t="shared" si="27"/>
        <v>-3627.3499999999995</v>
      </c>
    </row>
    <row r="46" spans="2:16" x14ac:dyDescent="0.55000000000000004">
      <c r="B46" s="51" t="s">
        <v>37</v>
      </c>
      <c r="C46" s="32">
        <f>(C39+C40)/C38</f>
        <v>0.94874682132661681</v>
      </c>
      <c r="D46" s="32">
        <f t="shared" ref="D46:H46" si="28">(D39+D40)/D38</f>
        <v>0.9074358303162372</v>
      </c>
      <c r="E46" s="32">
        <f t="shared" si="28"/>
        <v>0.93383872268134471</v>
      </c>
      <c r="F46" s="32">
        <f t="shared" si="28"/>
        <v>0.95199843381541172</v>
      </c>
      <c r="G46" s="32">
        <f t="shared" si="28"/>
        <v>0.95386411410865357</v>
      </c>
      <c r="H46" s="32">
        <f t="shared" si="28"/>
        <v>0.97149806502169045</v>
      </c>
      <c r="J46" s="51" t="s">
        <v>37</v>
      </c>
      <c r="K46" s="32">
        <f>(K39+K40)/K38</f>
        <v>0.94080898190900186</v>
      </c>
      <c r="L46" s="32">
        <f t="shared" ref="L46:P46" si="29">(L39+L40)/L38</f>
        <v>0.9013917026940339</v>
      </c>
      <c r="M46" s="32">
        <f t="shared" si="29"/>
        <v>0.92650074601393595</v>
      </c>
      <c r="N46" s="32">
        <f t="shared" si="29"/>
        <v>0.93791603193934803</v>
      </c>
      <c r="O46" s="32">
        <f t="shared" si="29"/>
        <v>0.93309025499594089</v>
      </c>
      <c r="P46" s="32">
        <f t="shared" si="29"/>
        <v>0.96262765945015871</v>
      </c>
    </row>
    <row r="47" spans="2:16" x14ac:dyDescent="0.55000000000000004">
      <c r="B47" s="51" t="s">
        <v>38</v>
      </c>
      <c r="C47" s="32">
        <f>(C42+C43)/C41</f>
        <v>0.99993474861177678</v>
      </c>
      <c r="D47" s="32">
        <f t="shared" ref="D47:H47" si="30">(D42+D43)/D41</f>
        <v>0.99999855885146238</v>
      </c>
      <c r="E47" s="32">
        <f t="shared" si="30"/>
        <v>1</v>
      </c>
      <c r="F47" s="32">
        <f t="shared" si="30"/>
        <v>0.99941228749175781</v>
      </c>
      <c r="G47" s="32">
        <f t="shared" si="30"/>
        <v>1</v>
      </c>
      <c r="H47" s="32">
        <f t="shared" si="30"/>
        <v>1</v>
      </c>
      <c r="J47" s="51" t="s">
        <v>38</v>
      </c>
      <c r="K47" s="32">
        <f>(K42+K43)/K41</f>
        <v>0.99991327299060739</v>
      </c>
      <c r="L47" s="32">
        <f t="shared" ref="L47:P47" si="31">(L42+L43)/L41</f>
        <v>0.9999916635404944</v>
      </c>
      <c r="M47" s="32">
        <f t="shared" si="31"/>
        <v>1</v>
      </c>
      <c r="N47" s="32">
        <f t="shared" si="31"/>
        <v>0.99886611030478956</v>
      </c>
      <c r="O47" s="32">
        <f t="shared" si="31"/>
        <v>0.99999750994155834</v>
      </c>
      <c r="P47" s="32">
        <f t="shared" si="31"/>
        <v>1</v>
      </c>
    </row>
    <row r="48" spans="2:16" ht="18.3" x14ac:dyDescent="0.7">
      <c r="B48" s="43" t="s">
        <v>13</v>
      </c>
      <c r="C48" s="16"/>
      <c r="D48" s="10"/>
      <c r="E48" s="10"/>
      <c r="F48" s="10"/>
      <c r="G48" s="10"/>
      <c r="H48" s="52"/>
      <c r="J48" s="43" t="s">
        <v>13</v>
      </c>
      <c r="K48" s="16"/>
      <c r="L48" s="10"/>
      <c r="M48" s="10"/>
      <c r="N48" s="10"/>
      <c r="O48" s="10"/>
      <c r="P48" s="52"/>
    </row>
    <row r="49" spans="2:16" x14ac:dyDescent="0.55000000000000004">
      <c r="B49" s="45" t="s">
        <v>5</v>
      </c>
      <c r="C49" s="15">
        <v>29618.400000000001</v>
      </c>
      <c r="D49" s="8">
        <v>10157.129999999999</v>
      </c>
      <c r="E49" s="8">
        <v>16238.63</v>
      </c>
      <c r="F49" s="8">
        <v>21628.31</v>
      </c>
      <c r="G49" s="8">
        <v>34649.269999999997</v>
      </c>
      <c r="H49" s="46">
        <v>64591.93</v>
      </c>
      <c r="J49" s="45" t="s">
        <v>5</v>
      </c>
      <c r="K49" s="15">
        <v>6629.62</v>
      </c>
      <c r="L49" s="8">
        <v>1609.03</v>
      </c>
      <c r="M49" s="8">
        <v>2795.22</v>
      </c>
      <c r="N49" s="8">
        <v>4305.97</v>
      </c>
      <c r="O49" s="8">
        <v>7166.22</v>
      </c>
      <c r="P49" s="46">
        <v>17018.849999999999</v>
      </c>
    </row>
    <row r="50" spans="2:16" x14ac:dyDescent="0.55000000000000004">
      <c r="B50" s="45" t="s">
        <v>7</v>
      </c>
      <c r="C50" s="15">
        <v>19881.78</v>
      </c>
      <c r="D50" s="8">
        <v>3683.81</v>
      </c>
      <c r="E50" s="8">
        <v>7066.12</v>
      </c>
      <c r="F50" s="8">
        <v>11306.81</v>
      </c>
      <c r="G50" s="8">
        <v>24022.36</v>
      </c>
      <c r="H50" s="46">
        <v>52603.21</v>
      </c>
      <c r="J50" s="45" t="s">
        <v>7</v>
      </c>
      <c r="K50" s="15">
        <v>4519.91</v>
      </c>
      <c r="L50" s="8">
        <v>566.25</v>
      </c>
      <c r="M50" s="8">
        <v>1194.45</v>
      </c>
      <c r="N50" s="8">
        <v>2281.94</v>
      </c>
      <c r="O50" s="8">
        <v>4674.43</v>
      </c>
      <c r="P50" s="46">
        <v>13662.64</v>
      </c>
    </row>
    <row r="51" spans="2:16" x14ac:dyDescent="0.55000000000000004">
      <c r="B51" s="45" t="s">
        <v>6</v>
      </c>
      <c r="C51" s="15">
        <v>7447</v>
      </c>
      <c r="D51" s="8">
        <v>4855.17</v>
      </c>
      <c r="E51" s="8">
        <v>6539.69</v>
      </c>
      <c r="F51" s="8">
        <v>8220.01</v>
      </c>
      <c r="G51" s="8">
        <v>8435.48</v>
      </c>
      <c r="H51" s="46">
        <v>9130.48</v>
      </c>
      <c r="J51" s="45" t="s">
        <v>6</v>
      </c>
      <c r="K51" s="15">
        <v>1537.88</v>
      </c>
      <c r="L51" s="8">
        <v>756.17</v>
      </c>
      <c r="M51" s="8">
        <v>1000.35</v>
      </c>
      <c r="N51" s="8">
        <v>1587.14</v>
      </c>
      <c r="O51" s="8">
        <v>1816.12</v>
      </c>
      <c r="P51" s="46">
        <v>2509.7800000000002</v>
      </c>
    </row>
    <row r="52" spans="2:16" x14ac:dyDescent="0.55000000000000004">
      <c r="B52" s="45" t="s">
        <v>8</v>
      </c>
      <c r="C52" s="15">
        <v>105307.31</v>
      </c>
      <c r="D52" s="8">
        <v>45543.22</v>
      </c>
      <c r="E52" s="8">
        <v>83180.7</v>
      </c>
      <c r="F52" s="8">
        <v>122942.17</v>
      </c>
      <c r="G52" s="8">
        <v>112504.1</v>
      </c>
      <c r="H52" s="46">
        <v>160387.41</v>
      </c>
      <c r="J52" s="45" t="s">
        <v>8</v>
      </c>
      <c r="K52" s="15">
        <v>24515.93</v>
      </c>
      <c r="L52" s="8">
        <v>8101.75</v>
      </c>
      <c r="M52" s="8">
        <v>16186.46</v>
      </c>
      <c r="N52" s="8">
        <v>22315.87</v>
      </c>
      <c r="O52" s="8">
        <v>24104.560000000001</v>
      </c>
      <c r="P52" s="46">
        <v>51048.55</v>
      </c>
    </row>
    <row r="53" spans="2:16" x14ac:dyDescent="0.55000000000000004">
      <c r="B53" s="45" t="s">
        <v>9</v>
      </c>
      <c r="C53" s="15">
        <v>83495.649999999994</v>
      </c>
      <c r="D53" s="8">
        <v>36957.31</v>
      </c>
      <c r="E53" s="8">
        <v>64609.54</v>
      </c>
      <c r="F53" s="8">
        <v>104336.09</v>
      </c>
      <c r="G53" s="8">
        <v>85980.61</v>
      </c>
      <c r="H53" s="46">
        <v>124108.34</v>
      </c>
      <c r="J53" s="45" t="s">
        <v>9</v>
      </c>
      <c r="K53" s="15">
        <v>19350.310000000001</v>
      </c>
      <c r="L53" s="8">
        <v>6445.6</v>
      </c>
      <c r="M53" s="8">
        <v>12504.21</v>
      </c>
      <c r="N53" s="8">
        <v>18595.68</v>
      </c>
      <c r="O53" s="8">
        <v>18269.47</v>
      </c>
      <c r="P53" s="46">
        <v>40282.57</v>
      </c>
    </row>
    <row r="54" spans="2:16" ht="14.7" thickBot="1" x14ac:dyDescent="0.6">
      <c r="B54" s="47" t="s">
        <v>35</v>
      </c>
      <c r="C54" s="19">
        <v>21787.45</v>
      </c>
      <c r="D54" s="20">
        <v>8576.4</v>
      </c>
      <c r="E54" s="20">
        <v>18561.34</v>
      </c>
      <c r="F54" s="20">
        <v>18595.29</v>
      </c>
      <c r="G54" s="20">
        <v>26495.58</v>
      </c>
      <c r="H54" s="48">
        <v>36216.839999999997</v>
      </c>
      <c r="J54" s="47" t="s">
        <v>35</v>
      </c>
      <c r="K54" s="19">
        <v>5159.75</v>
      </c>
      <c r="L54" s="20">
        <v>1654.62</v>
      </c>
      <c r="M54" s="20">
        <v>3680.71</v>
      </c>
      <c r="N54" s="20">
        <v>3718.38</v>
      </c>
      <c r="O54" s="20">
        <v>5824.18</v>
      </c>
      <c r="P54" s="48">
        <v>10752.51</v>
      </c>
    </row>
    <row r="55" spans="2:16" ht="14.7" thickTop="1" x14ac:dyDescent="0.55000000000000004">
      <c r="B55" s="49" t="s">
        <v>29</v>
      </c>
      <c r="C55" s="22">
        <f>C52-C49</f>
        <v>75688.91</v>
      </c>
      <c r="D55" s="23">
        <f t="shared" ref="D55:H55" si="32">D52-D49</f>
        <v>35386.090000000004</v>
      </c>
      <c r="E55" s="23">
        <f t="shared" si="32"/>
        <v>66942.069999999992</v>
      </c>
      <c r="F55" s="23">
        <f t="shared" si="32"/>
        <v>101313.86</v>
      </c>
      <c r="G55" s="23">
        <f t="shared" si="32"/>
        <v>77854.830000000016</v>
      </c>
      <c r="H55" s="50">
        <f t="shared" si="32"/>
        <v>95795.48000000001</v>
      </c>
      <c r="J55" s="49" t="s">
        <v>29</v>
      </c>
      <c r="K55" s="22">
        <f>K52-K49</f>
        <v>17886.310000000001</v>
      </c>
      <c r="L55" s="23">
        <f t="shared" ref="L55:P55" si="33">L52-L49</f>
        <v>6492.72</v>
      </c>
      <c r="M55" s="23">
        <f t="shared" si="33"/>
        <v>13391.24</v>
      </c>
      <c r="N55" s="23">
        <f t="shared" si="33"/>
        <v>18009.899999999998</v>
      </c>
      <c r="O55" s="23">
        <f t="shared" si="33"/>
        <v>16938.34</v>
      </c>
      <c r="P55" s="50">
        <f t="shared" si="33"/>
        <v>34029.700000000004</v>
      </c>
    </row>
    <row r="56" spans="2:16" x14ac:dyDescent="0.55000000000000004">
      <c r="B56" s="49" t="s">
        <v>30</v>
      </c>
      <c r="C56" s="22">
        <f>C54-C51</f>
        <v>14340.45</v>
      </c>
      <c r="D56" s="23">
        <f t="shared" ref="D56:H56" si="34">D54-D51</f>
        <v>3721.2299999999996</v>
      </c>
      <c r="E56" s="23">
        <f t="shared" si="34"/>
        <v>12021.650000000001</v>
      </c>
      <c r="F56" s="23">
        <f t="shared" si="34"/>
        <v>10375.280000000001</v>
      </c>
      <c r="G56" s="23">
        <f t="shared" si="34"/>
        <v>18060.100000000002</v>
      </c>
      <c r="H56" s="50">
        <f t="shared" si="34"/>
        <v>27086.359999999997</v>
      </c>
      <c r="J56" s="49" t="s">
        <v>30</v>
      </c>
      <c r="K56" s="22">
        <f>K54-K51</f>
        <v>3621.87</v>
      </c>
      <c r="L56" s="23">
        <f t="shared" ref="L56:P56" si="35">L54-L51</f>
        <v>898.44999999999993</v>
      </c>
      <c r="M56" s="23">
        <f t="shared" si="35"/>
        <v>2680.36</v>
      </c>
      <c r="N56" s="23">
        <f t="shared" si="35"/>
        <v>2131.2399999999998</v>
      </c>
      <c r="O56" s="23">
        <f t="shared" si="35"/>
        <v>4008.0600000000004</v>
      </c>
      <c r="P56" s="50">
        <f t="shared" si="35"/>
        <v>8242.73</v>
      </c>
    </row>
    <row r="57" spans="2:16" x14ac:dyDescent="0.55000000000000004">
      <c r="B57" s="51" t="s">
        <v>37</v>
      </c>
      <c r="C57" s="32">
        <f>(C50+C51)/C49</f>
        <v>0.92269602679415486</v>
      </c>
      <c r="D57" s="32">
        <f t="shared" ref="D57:H57" si="36">(D50+D51)/D49</f>
        <v>0.84068826528753693</v>
      </c>
      <c r="E57" s="32">
        <f t="shared" si="36"/>
        <v>0.83786686438449554</v>
      </c>
      <c r="F57" s="32">
        <f t="shared" si="36"/>
        <v>0.90283614392432876</v>
      </c>
      <c r="G57" s="32">
        <f t="shared" si="36"/>
        <v>0.93675393449847577</v>
      </c>
      <c r="H57" s="32">
        <f t="shared" si="36"/>
        <v>0.9557492708454447</v>
      </c>
      <c r="J57" s="51" t="s">
        <v>37</v>
      </c>
      <c r="K57" s="32">
        <f>(K50+K51)/K49</f>
        <v>0.91374618756429482</v>
      </c>
      <c r="L57" s="32">
        <f t="shared" ref="L57:P57" si="37">(L50+L51)/L49</f>
        <v>0.82187404833968303</v>
      </c>
      <c r="M57" s="32">
        <f t="shared" si="37"/>
        <v>0.78519758730976463</v>
      </c>
      <c r="N57" s="32">
        <f t="shared" si="37"/>
        <v>0.8985385406772457</v>
      </c>
      <c r="O57" s="32">
        <f t="shared" si="37"/>
        <v>0.90571458872320409</v>
      </c>
      <c r="P57" s="32">
        <f t="shared" si="37"/>
        <v>0.95026514717504418</v>
      </c>
    </row>
    <row r="58" spans="2:16" x14ac:dyDescent="0.55000000000000004">
      <c r="B58" s="51" t="s">
        <v>38</v>
      </c>
      <c r="C58" s="32">
        <f>(C53+C54)/C52</f>
        <v>0.99977010142980571</v>
      </c>
      <c r="D58" s="32">
        <f t="shared" ref="D58:H58" si="38">(D53+D54)/D52</f>
        <v>0.99979118736005046</v>
      </c>
      <c r="E58" s="32">
        <f t="shared" si="38"/>
        <v>0.99988194376820594</v>
      </c>
      <c r="F58" s="32">
        <f t="shared" si="38"/>
        <v>0.99991223515901828</v>
      </c>
      <c r="G58" s="32">
        <f t="shared" si="38"/>
        <v>0.99975192015224335</v>
      </c>
      <c r="H58" s="32">
        <f t="shared" si="38"/>
        <v>0.99961200196449329</v>
      </c>
      <c r="J58" s="51" t="s">
        <v>38</v>
      </c>
      <c r="K58" s="32">
        <f>(K53+K54)/K52</f>
        <v>0.99976056384563017</v>
      </c>
      <c r="L58" s="32">
        <f t="shared" ref="L58:P58" si="39">(L53+L54)/L52</f>
        <v>0.99981115191162406</v>
      </c>
      <c r="M58" s="32">
        <f t="shared" si="39"/>
        <v>0.99990485875231516</v>
      </c>
      <c r="N58" s="32">
        <f t="shared" si="39"/>
        <v>0.99991889180211224</v>
      </c>
      <c r="O58" s="32">
        <f t="shared" si="39"/>
        <v>0.99954738854391034</v>
      </c>
      <c r="P58" s="32">
        <f t="shared" si="39"/>
        <v>0.99973613354346003</v>
      </c>
    </row>
    <row r="59" spans="2:16" ht="18.3" x14ac:dyDescent="0.7">
      <c r="B59" s="43" t="s">
        <v>14</v>
      </c>
      <c r="C59" s="16"/>
      <c r="D59" s="10"/>
      <c r="E59" s="10"/>
      <c r="F59" s="10"/>
      <c r="G59" s="10"/>
      <c r="H59" s="52"/>
      <c r="J59" s="43" t="s">
        <v>14</v>
      </c>
      <c r="K59" s="16"/>
      <c r="L59" s="10"/>
      <c r="M59" s="10"/>
      <c r="N59" s="10"/>
      <c r="O59" s="10"/>
      <c r="P59" s="52"/>
    </row>
    <row r="60" spans="2:16" x14ac:dyDescent="0.55000000000000004">
      <c r="B60" s="45" t="s">
        <v>5</v>
      </c>
      <c r="C60" s="15">
        <v>217383.9</v>
      </c>
      <c r="D60" s="8">
        <v>38480.720000000001</v>
      </c>
      <c r="E60" s="8">
        <v>101722.9</v>
      </c>
      <c r="F60" s="8">
        <v>199828.72</v>
      </c>
      <c r="G60" s="8">
        <v>273218.92</v>
      </c>
      <c r="H60" s="46">
        <v>467931.16</v>
      </c>
      <c r="J60" s="45" t="s">
        <v>5</v>
      </c>
      <c r="K60" s="15">
        <v>45726.49</v>
      </c>
      <c r="L60" s="8">
        <v>4532.74</v>
      </c>
      <c r="M60" s="8">
        <v>14192.78</v>
      </c>
      <c r="N60" s="8">
        <v>31283.66</v>
      </c>
      <c r="O60" s="8">
        <v>50727.07</v>
      </c>
      <c r="P60" s="46">
        <v>125972.78</v>
      </c>
    </row>
    <row r="61" spans="2:16" x14ac:dyDescent="0.55000000000000004">
      <c r="B61" s="45" t="s">
        <v>7</v>
      </c>
      <c r="C61" s="15">
        <v>116677.77</v>
      </c>
      <c r="D61" s="8">
        <v>15891.76</v>
      </c>
      <c r="E61" s="8">
        <v>49819.05</v>
      </c>
      <c r="F61" s="8">
        <v>89426.7</v>
      </c>
      <c r="G61" s="8">
        <v>148726.66</v>
      </c>
      <c r="H61" s="46">
        <v>275877.49</v>
      </c>
      <c r="J61" s="45" t="s">
        <v>7</v>
      </c>
      <c r="K61" s="15">
        <v>27313.13</v>
      </c>
      <c r="L61" s="8">
        <v>2244.9299999999998</v>
      </c>
      <c r="M61" s="8">
        <v>7809.47</v>
      </c>
      <c r="N61" s="8">
        <v>16230.06</v>
      </c>
      <c r="O61" s="8">
        <v>29097.35</v>
      </c>
      <c r="P61" s="46">
        <v>79896.2</v>
      </c>
    </row>
    <row r="62" spans="2:16" x14ac:dyDescent="0.55000000000000004">
      <c r="B62" s="45" t="s">
        <v>6</v>
      </c>
      <c r="C62" s="15">
        <v>80795.91</v>
      </c>
      <c r="D62" s="8">
        <v>14055.71</v>
      </c>
      <c r="E62" s="8">
        <v>41948.94</v>
      </c>
      <c r="F62" s="8">
        <v>90313.11</v>
      </c>
      <c r="G62" s="8">
        <v>109935.62</v>
      </c>
      <c r="H62" s="46">
        <v>146364.39000000001</v>
      </c>
      <c r="J62" s="45" t="s">
        <v>6</v>
      </c>
      <c r="K62" s="15">
        <v>13738.62</v>
      </c>
      <c r="L62" s="8">
        <v>1181.8</v>
      </c>
      <c r="M62" s="8">
        <v>4859.43</v>
      </c>
      <c r="N62" s="8">
        <v>11112.6</v>
      </c>
      <c r="O62" s="8">
        <v>17707.77</v>
      </c>
      <c r="P62" s="46">
        <v>33400.97</v>
      </c>
    </row>
    <row r="63" spans="2:16" x14ac:dyDescent="0.55000000000000004">
      <c r="B63" s="45" t="s">
        <v>8</v>
      </c>
      <c r="C63" s="15">
        <v>56855.83</v>
      </c>
      <c r="D63" s="8">
        <v>28179.95</v>
      </c>
      <c r="E63" s="8">
        <v>56286.97</v>
      </c>
      <c r="F63" s="8">
        <v>43042.080000000002</v>
      </c>
      <c r="G63" s="8">
        <v>50545.36</v>
      </c>
      <c r="H63" s="46">
        <v>104141.07</v>
      </c>
      <c r="J63" s="45" t="s">
        <v>8</v>
      </c>
      <c r="K63" s="15">
        <v>11945.35</v>
      </c>
      <c r="L63" s="8">
        <v>3400.34</v>
      </c>
      <c r="M63" s="8">
        <v>7155.27</v>
      </c>
      <c r="N63" s="8">
        <v>6144.9</v>
      </c>
      <c r="O63" s="8">
        <v>9131.3799999999992</v>
      </c>
      <c r="P63" s="46">
        <v>33225.29</v>
      </c>
    </row>
    <row r="64" spans="2:16" x14ac:dyDescent="0.55000000000000004">
      <c r="B64" s="45" t="s">
        <v>9</v>
      </c>
      <c r="C64" s="15">
        <v>54306.94</v>
      </c>
      <c r="D64" s="8">
        <v>24877.200000000001</v>
      </c>
      <c r="E64" s="8">
        <v>55687.35</v>
      </c>
      <c r="F64" s="8">
        <v>42809.440000000002</v>
      </c>
      <c r="G64" s="8">
        <v>49288.21</v>
      </c>
      <c r="H64" s="46">
        <v>96856.5</v>
      </c>
      <c r="J64" s="45" t="s">
        <v>9</v>
      </c>
      <c r="K64" s="15">
        <v>11156.47</v>
      </c>
      <c r="L64" s="8">
        <v>3022.24</v>
      </c>
      <c r="M64" s="8">
        <v>7098.8</v>
      </c>
      <c r="N64" s="8">
        <v>6094.6</v>
      </c>
      <c r="O64" s="8">
        <v>8847.2900000000009</v>
      </c>
      <c r="P64" s="46">
        <v>30107.279999999999</v>
      </c>
    </row>
    <row r="65" spans="2:16" ht="14.7" thickBot="1" x14ac:dyDescent="0.6">
      <c r="B65" s="47" t="s">
        <v>35</v>
      </c>
      <c r="C65" s="19">
        <v>2548.89</v>
      </c>
      <c r="D65" s="20">
        <v>3302.75</v>
      </c>
      <c r="E65" s="20">
        <v>599.62</v>
      </c>
      <c r="F65" s="20">
        <v>232.64</v>
      </c>
      <c r="G65" s="20">
        <v>1257.1500000000001</v>
      </c>
      <c r="H65" s="48">
        <v>7284.58</v>
      </c>
      <c r="J65" s="47" t="s">
        <v>35</v>
      </c>
      <c r="K65" s="19">
        <v>788.88</v>
      </c>
      <c r="L65" s="20">
        <v>378.11</v>
      </c>
      <c r="M65" s="20">
        <v>56.48</v>
      </c>
      <c r="N65" s="20">
        <v>50.31</v>
      </c>
      <c r="O65" s="20">
        <v>284.08999999999997</v>
      </c>
      <c r="P65" s="48">
        <v>3118.01</v>
      </c>
    </row>
    <row r="66" spans="2:16" ht="14.7" thickTop="1" x14ac:dyDescent="0.55000000000000004">
      <c r="B66" s="49" t="s">
        <v>29</v>
      </c>
      <c r="C66" s="22">
        <f>C63-C60</f>
        <v>-160528.07</v>
      </c>
      <c r="D66" s="23">
        <f t="shared" ref="D66:H66" si="40">D63-D60</f>
        <v>-10300.77</v>
      </c>
      <c r="E66" s="23">
        <f t="shared" si="40"/>
        <v>-45435.929999999993</v>
      </c>
      <c r="F66" s="23">
        <f t="shared" si="40"/>
        <v>-156786.64000000001</v>
      </c>
      <c r="G66" s="23">
        <f t="shared" si="40"/>
        <v>-222673.56</v>
      </c>
      <c r="H66" s="50">
        <f t="shared" si="40"/>
        <v>-363790.08999999997</v>
      </c>
      <c r="J66" s="49" t="s">
        <v>29</v>
      </c>
      <c r="K66" s="22">
        <f>K63-K60</f>
        <v>-33781.14</v>
      </c>
      <c r="L66" s="23">
        <f t="shared" ref="L66:P66" si="41">L63-L60</f>
        <v>-1132.3999999999996</v>
      </c>
      <c r="M66" s="23">
        <f t="shared" si="41"/>
        <v>-7037.51</v>
      </c>
      <c r="N66" s="23">
        <f t="shared" si="41"/>
        <v>-25138.760000000002</v>
      </c>
      <c r="O66" s="23">
        <f t="shared" si="41"/>
        <v>-41595.69</v>
      </c>
      <c r="P66" s="50">
        <f t="shared" si="41"/>
        <v>-92747.489999999991</v>
      </c>
    </row>
    <row r="67" spans="2:16" x14ac:dyDescent="0.55000000000000004">
      <c r="B67" s="49" t="s">
        <v>30</v>
      </c>
      <c r="C67" s="22">
        <f>C65-C62</f>
        <v>-78247.02</v>
      </c>
      <c r="D67" s="23">
        <f t="shared" ref="D67:H67" si="42">D65-D62</f>
        <v>-10752.96</v>
      </c>
      <c r="E67" s="23">
        <f t="shared" si="42"/>
        <v>-41349.32</v>
      </c>
      <c r="F67" s="23">
        <f t="shared" si="42"/>
        <v>-90080.47</v>
      </c>
      <c r="G67" s="23">
        <f t="shared" si="42"/>
        <v>-108678.47</v>
      </c>
      <c r="H67" s="50">
        <f t="shared" si="42"/>
        <v>-139079.81000000003</v>
      </c>
      <c r="J67" s="49" t="s">
        <v>30</v>
      </c>
      <c r="K67" s="22">
        <f>K65-K62</f>
        <v>-12949.740000000002</v>
      </c>
      <c r="L67" s="23">
        <f t="shared" ref="L67:P67" si="43">L65-L62</f>
        <v>-803.68999999999994</v>
      </c>
      <c r="M67" s="23">
        <f t="shared" si="43"/>
        <v>-4802.9500000000007</v>
      </c>
      <c r="N67" s="23">
        <f t="shared" si="43"/>
        <v>-11062.29</v>
      </c>
      <c r="O67" s="23">
        <f t="shared" si="43"/>
        <v>-17423.68</v>
      </c>
      <c r="P67" s="50">
        <f t="shared" si="43"/>
        <v>-30282.959999999999</v>
      </c>
    </row>
    <row r="68" spans="2:16" x14ac:dyDescent="0.55000000000000004">
      <c r="B68" s="51" t="s">
        <v>37</v>
      </c>
      <c r="C68" s="32">
        <f>(C61+C62)/C60</f>
        <v>0.90840986844011906</v>
      </c>
      <c r="D68" s="32">
        <f t="shared" ref="D68:H68" si="44">(D61+D62)/D60</f>
        <v>0.77824609310844495</v>
      </c>
      <c r="E68" s="32">
        <f t="shared" si="44"/>
        <v>0.90213698193818703</v>
      </c>
      <c r="F68" s="32">
        <f t="shared" si="44"/>
        <v>0.89946935555609819</v>
      </c>
      <c r="G68" s="32">
        <f t="shared" si="44"/>
        <v>0.94672169848266741</v>
      </c>
      <c r="H68" s="32">
        <f t="shared" si="44"/>
        <v>0.90235897092213313</v>
      </c>
      <c r="J68" s="51" t="s">
        <v>37</v>
      </c>
      <c r="K68" s="32">
        <f>(K61+K62)/K60</f>
        <v>0.89776735542133235</v>
      </c>
      <c r="L68" s="32">
        <f t="shared" ref="L68:P68" si="45">(L61+L62)/L60</f>
        <v>0.75599526996915767</v>
      </c>
      <c r="M68" s="32">
        <f t="shared" si="45"/>
        <v>0.89262991464674302</v>
      </c>
      <c r="N68" s="32">
        <f t="shared" si="45"/>
        <v>0.87402369160130244</v>
      </c>
      <c r="O68" s="32">
        <f t="shared" si="45"/>
        <v>0.9226852644948742</v>
      </c>
      <c r="P68" s="32">
        <f t="shared" si="45"/>
        <v>0.89937818312813289</v>
      </c>
    </row>
    <row r="69" spans="2:16" x14ac:dyDescent="0.55000000000000004">
      <c r="B69" s="51" t="s">
        <v>38</v>
      </c>
      <c r="C69" s="32">
        <f>(C64+C65)/C63</f>
        <v>1</v>
      </c>
      <c r="D69" s="32">
        <f t="shared" ref="D69:H69" si="46">(D64+D65)/D63</f>
        <v>1</v>
      </c>
      <c r="E69" s="32">
        <f t="shared" si="46"/>
        <v>1</v>
      </c>
      <c r="F69" s="32">
        <f t="shared" si="46"/>
        <v>1</v>
      </c>
      <c r="G69" s="32">
        <f t="shared" si="46"/>
        <v>1</v>
      </c>
      <c r="H69" s="32">
        <f t="shared" si="46"/>
        <v>1.0000000960235957</v>
      </c>
      <c r="J69" s="51" t="s">
        <v>38</v>
      </c>
      <c r="K69" s="32">
        <f>(K64+K65)/K63</f>
        <v>0.99999999999999989</v>
      </c>
      <c r="L69" s="32">
        <f t="shared" ref="L69:P69" si="47">(L64+L65)/L63</f>
        <v>1.0000029408823823</v>
      </c>
      <c r="M69" s="32">
        <f t="shared" si="47"/>
        <v>1.0000013975713005</v>
      </c>
      <c r="N69" s="32">
        <f t="shared" si="47"/>
        <v>1.0000016273657832</v>
      </c>
      <c r="O69" s="32">
        <f t="shared" si="47"/>
        <v>1.0000000000000002</v>
      </c>
      <c r="P69" s="32">
        <f t="shared" si="47"/>
        <v>1</v>
      </c>
    </row>
    <row r="70" spans="2:16" ht="18.3" x14ac:dyDescent="0.7">
      <c r="B70" s="43" t="s">
        <v>15</v>
      </c>
      <c r="C70" s="16"/>
      <c r="D70" s="10"/>
      <c r="E70" s="10"/>
      <c r="F70" s="10"/>
      <c r="G70" s="10"/>
      <c r="H70" s="52"/>
      <c r="J70" s="43" t="s">
        <v>15</v>
      </c>
      <c r="K70" s="16"/>
      <c r="L70" s="10"/>
      <c r="M70" s="10"/>
      <c r="N70" s="10"/>
      <c r="O70" s="10"/>
      <c r="P70" s="52"/>
    </row>
    <row r="71" spans="2:16" x14ac:dyDescent="0.55000000000000004">
      <c r="B71" s="45" t="s">
        <v>5</v>
      </c>
      <c r="C71" s="15">
        <v>10141.02</v>
      </c>
      <c r="D71" s="8">
        <v>1140.69</v>
      </c>
      <c r="E71" s="8">
        <v>5019.6400000000003</v>
      </c>
      <c r="F71" s="8">
        <v>8106.6</v>
      </c>
      <c r="G71" s="8">
        <v>10397.67</v>
      </c>
      <c r="H71" s="46">
        <v>25595.18</v>
      </c>
      <c r="J71" s="45" t="s">
        <v>5</v>
      </c>
      <c r="K71" s="15">
        <v>2386.73</v>
      </c>
      <c r="L71" s="8">
        <v>183</v>
      </c>
      <c r="M71" s="8">
        <v>807.65</v>
      </c>
      <c r="N71" s="8">
        <v>1588.2</v>
      </c>
      <c r="O71" s="8">
        <v>2393.4699999999998</v>
      </c>
      <c r="P71" s="46">
        <v>6844.54</v>
      </c>
    </row>
    <row r="72" spans="2:16" x14ac:dyDescent="0.55000000000000004">
      <c r="B72" s="45" t="s">
        <v>7</v>
      </c>
      <c r="C72" s="15">
        <v>3260.31</v>
      </c>
      <c r="D72" s="8">
        <v>194.84</v>
      </c>
      <c r="E72" s="8">
        <v>321.48</v>
      </c>
      <c r="F72" s="8">
        <v>1697.97</v>
      </c>
      <c r="G72" s="8">
        <v>3280.05</v>
      </c>
      <c r="H72" s="46">
        <v>10639.71</v>
      </c>
      <c r="J72" s="45" t="s">
        <v>7</v>
      </c>
      <c r="K72" s="15">
        <v>805.84</v>
      </c>
      <c r="L72" s="8">
        <v>38.97</v>
      </c>
      <c r="M72" s="8">
        <v>62.6</v>
      </c>
      <c r="N72" s="8">
        <v>351.95</v>
      </c>
      <c r="O72" s="8">
        <v>700.65</v>
      </c>
      <c r="P72" s="46">
        <v>2826.34</v>
      </c>
    </row>
    <row r="73" spans="2:16" x14ac:dyDescent="0.55000000000000004">
      <c r="B73" s="45" t="s">
        <v>6</v>
      </c>
      <c r="C73" s="15">
        <v>6541.36</v>
      </c>
      <c r="D73" s="8">
        <v>903.55</v>
      </c>
      <c r="E73" s="8">
        <v>4219.7700000000004</v>
      </c>
      <c r="F73" s="8">
        <v>6256.98</v>
      </c>
      <c r="G73" s="8">
        <v>6515.47</v>
      </c>
      <c r="H73" s="46">
        <v>14541.76</v>
      </c>
      <c r="J73" s="45" t="s">
        <v>6</v>
      </c>
      <c r="K73" s="15">
        <v>1450.45</v>
      </c>
      <c r="L73" s="8">
        <v>122.88</v>
      </c>
      <c r="M73" s="8">
        <v>665.31</v>
      </c>
      <c r="N73" s="8">
        <v>1197.67</v>
      </c>
      <c r="O73" s="8">
        <v>1339.01</v>
      </c>
      <c r="P73" s="46">
        <v>3856.15</v>
      </c>
    </row>
    <row r="74" spans="2:16" x14ac:dyDescent="0.55000000000000004">
      <c r="B74" s="45" t="s">
        <v>8</v>
      </c>
      <c r="C74" s="15">
        <v>55459.81</v>
      </c>
      <c r="D74" s="8">
        <v>28043.73</v>
      </c>
      <c r="E74" s="8">
        <v>28741.96</v>
      </c>
      <c r="F74" s="8">
        <v>111739.18</v>
      </c>
      <c r="G74" s="8">
        <v>27913.47</v>
      </c>
      <c r="H74" s="46">
        <v>79912.039999999994</v>
      </c>
      <c r="J74" s="45" t="s">
        <v>8</v>
      </c>
      <c r="K74" s="15">
        <v>16891.57</v>
      </c>
      <c r="L74" s="8">
        <v>4070.29</v>
      </c>
      <c r="M74" s="8">
        <v>4948.49</v>
      </c>
      <c r="N74" s="8">
        <v>48308.01</v>
      </c>
      <c r="O74" s="8">
        <v>6467.82</v>
      </c>
      <c r="P74" s="46">
        <v>20465.14</v>
      </c>
    </row>
    <row r="75" spans="2:16" x14ac:dyDescent="0.55000000000000004">
      <c r="B75" s="45" t="s">
        <v>9</v>
      </c>
      <c r="C75" s="15">
        <v>51033</v>
      </c>
      <c r="D75" s="8">
        <v>26813.77</v>
      </c>
      <c r="E75" s="8">
        <v>28539.21</v>
      </c>
      <c r="F75" s="8">
        <v>111624.81</v>
      </c>
      <c r="G75" s="8">
        <v>24024.82</v>
      </c>
      <c r="H75" s="46">
        <v>63475.519999999997</v>
      </c>
      <c r="J75" s="45" t="s">
        <v>9</v>
      </c>
      <c r="K75" s="15">
        <v>15910.23</v>
      </c>
      <c r="L75" s="8">
        <v>3918.01</v>
      </c>
      <c r="M75" s="8">
        <v>4916.2299999999996</v>
      </c>
      <c r="N75" s="8">
        <v>48288.66</v>
      </c>
      <c r="O75" s="8">
        <v>5676.04</v>
      </c>
      <c r="P75" s="46">
        <v>16621.5</v>
      </c>
    </row>
    <row r="76" spans="2:16" ht="14.7" thickBot="1" x14ac:dyDescent="0.6">
      <c r="B76" s="47" t="s">
        <v>35</v>
      </c>
      <c r="C76" s="19">
        <v>4426.8100000000004</v>
      </c>
      <c r="D76" s="20">
        <v>1229.96</v>
      </c>
      <c r="E76" s="20">
        <v>202.75</v>
      </c>
      <c r="F76" s="20">
        <v>114.37</v>
      </c>
      <c r="G76" s="20">
        <v>3888.65</v>
      </c>
      <c r="H76" s="48">
        <v>16436.52</v>
      </c>
      <c r="J76" s="47" t="s">
        <v>35</v>
      </c>
      <c r="K76" s="19">
        <v>981.34</v>
      </c>
      <c r="L76" s="20">
        <v>152.28</v>
      </c>
      <c r="M76" s="20">
        <v>32.26</v>
      </c>
      <c r="N76" s="20">
        <v>19.350000000000001</v>
      </c>
      <c r="O76" s="20">
        <v>791.77</v>
      </c>
      <c r="P76" s="48">
        <v>3843.65</v>
      </c>
    </row>
    <row r="77" spans="2:16" ht="14.7" thickTop="1" x14ac:dyDescent="0.55000000000000004">
      <c r="B77" s="49" t="s">
        <v>29</v>
      </c>
      <c r="C77" s="22">
        <f>C74-C71</f>
        <v>45318.789999999994</v>
      </c>
      <c r="D77" s="23">
        <f t="shared" ref="D77:H77" si="48">D74-D71</f>
        <v>26903.040000000001</v>
      </c>
      <c r="E77" s="23">
        <f t="shared" si="48"/>
        <v>23722.32</v>
      </c>
      <c r="F77" s="23">
        <f t="shared" si="48"/>
        <v>103632.57999999999</v>
      </c>
      <c r="G77" s="23">
        <f t="shared" si="48"/>
        <v>17515.800000000003</v>
      </c>
      <c r="H77" s="50">
        <f t="shared" si="48"/>
        <v>54316.859999999993</v>
      </c>
      <c r="J77" s="49" t="s">
        <v>29</v>
      </c>
      <c r="K77" s="22">
        <f>K74-K71</f>
        <v>14504.84</v>
      </c>
      <c r="L77" s="23">
        <f t="shared" ref="L77:P77" si="49">L74-L71</f>
        <v>3887.29</v>
      </c>
      <c r="M77" s="23">
        <f t="shared" si="49"/>
        <v>4140.84</v>
      </c>
      <c r="N77" s="23">
        <f t="shared" si="49"/>
        <v>46719.810000000005</v>
      </c>
      <c r="O77" s="23">
        <f t="shared" si="49"/>
        <v>4074.35</v>
      </c>
      <c r="P77" s="50">
        <f t="shared" si="49"/>
        <v>13620.599999999999</v>
      </c>
    </row>
    <row r="78" spans="2:16" x14ac:dyDescent="0.55000000000000004">
      <c r="B78" s="49" t="s">
        <v>30</v>
      </c>
      <c r="C78" s="22">
        <f>C76-C73</f>
        <v>-2114.5499999999993</v>
      </c>
      <c r="D78" s="23">
        <f t="shared" ref="D78:H78" si="50">D76-D73</f>
        <v>326.41000000000008</v>
      </c>
      <c r="E78" s="23">
        <f t="shared" si="50"/>
        <v>-4017.0200000000004</v>
      </c>
      <c r="F78" s="23">
        <f t="shared" si="50"/>
        <v>-6142.61</v>
      </c>
      <c r="G78" s="23">
        <f t="shared" si="50"/>
        <v>-2626.82</v>
      </c>
      <c r="H78" s="50">
        <f t="shared" si="50"/>
        <v>1894.7600000000002</v>
      </c>
      <c r="J78" s="49" t="s">
        <v>30</v>
      </c>
      <c r="K78" s="22">
        <f>K76-K73</f>
        <v>-469.11</v>
      </c>
      <c r="L78" s="23">
        <f t="shared" ref="L78:P78" si="51">L76-L73</f>
        <v>29.400000000000006</v>
      </c>
      <c r="M78" s="23">
        <f t="shared" si="51"/>
        <v>-633.04999999999995</v>
      </c>
      <c r="N78" s="23">
        <f t="shared" si="51"/>
        <v>-1178.3200000000002</v>
      </c>
      <c r="O78" s="23">
        <f t="shared" si="51"/>
        <v>-547.24</v>
      </c>
      <c r="P78" s="50">
        <f t="shared" si="51"/>
        <v>-12.5</v>
      </c>
    </row>
    <row r="79" spans="2:16" x14ac:dyDescent="0.55000000000000004">
      <c r="B79" s="51" t="s">
        <v>37</v>
      </c>
      <c r="C79" s="32">
        <f>(C72+C73)/C71</f>
        <v>0.9665368966829766</v>
      </c>
      <c r="D79" s="32">
        <f t="shared" ref="D79:H79" si="52">(D72+D73)/D71</f>
        <v>0.96291718170580953</v>
      </c>
      <c r="E79" s="32">
        <f t="shared" si="52"/>
        <v>0.90469635272649029</v>
      </c>
      <c r="F79" s="32">
        <f t="shared" si="52"/>
        <v>0.98129302050181322</v>
      </c>
      <c r="G79" s="32">
        <f t="shared" si="52"/>
        <v>0.94208798702016894</v>
      </c>
      <c r="H79" s="32">
        <f t="shared" si="52"/>
        <v>0.98383640982403719</v>
      </c>
      <c r="J79" s="51" t="s">
        <v>37</v>
      </c>
      <c r="K79" s="32">
        <f>(K72+K73)/K71</f>
        <v>0.94534781898245712</v>
      </c>
      <c r="L79" s="32">
        <f t="shared" ref="L79:P79" si="53">(L72+L73)/L71</f>
        <v>0.88442622950819672</v>
      </c>
      <c r="M79" s="32">
        <f t="shared" si="53"/>
        <v>0.90126911409645261</v>
      </c>
      <c r="N79" s="32">
        <f t="shared" si="53"/>
        <v>0.97570834907442394</v>
      </c>
      <c r="O79" s="32">
        <f t="shared" si="53"/>
        <v>0.85217696482512839</v>
      </c>
      <c r="P79" s="32">
        <f t="shared" si="53"/>
        <v>0.97632419417521121</v>
      </c>
    </row>
    <row r="80" spans="2:16" x14ac:dyDescent="0.55000000000000004">
      <c r="B80" s="51" t="s">
        <v>38</v>
      </c>
      <c r="C80" s="32">
        <f>(C75+C76)/C74</f>
        <v>1</v>
      </c>
      <c r="D80" s="32">
        <f t="shared" ref="D80:H80" si="54">(D75+D76)/D74</f>
        <v>1</v>
      </c>
      <c r="E80" s="32">
        <f t="shared" si="54"/>
        <v>1</v>
      </c>
      <c r="F80" s="32">
        <f t="shared" si="54"/>
        <v>1</v>
      </c>
      <c r="G80" s="32">
        <f t="shared" si="54"/>
        <v>1</v>
      </c>
      <c r="H80" s="32">
        <f t="shared" si="54"/>
        <v>1</v>
      </c>
      <c r="J80" s="51" t="s">
        <v>38</v>
      </c>
      <c r="K80" s="32">
        <f>(K75+K76)/K74</f>
        <v>1</v>
      </c>
      <c r="L80" s="32">
        <f t="shared" ref="L80:P80" si="55">(L75+L76)/L74</f>
        <v>1.0000000000000002</v>
      </c>
      <c r="M80" s="32">
        <f t="shared" si="55"/>
        <v>1</v>
      </c>
      <c r="N80" s="32">
        <f t="shared" si="55"/>
        <v>1</v>
      </c>
      <c r="O80" s="32">
        <f t="shared" si="55"/>
        <v>0.999998453883998</v>
      </c>
      <c r="P80" s="32">
        <f t="shared" si="55"/>
        <v>1.0000004886357974</v>
      </c>
    </row>
    <row r="81" spans="2:16" ht="18.3" x14ac:dyDescent="0.7">
      <c r="B81" s="43" t="s">
        <v>16</v>
      </c>
      <c r="C81" s="16"/>
      <c r="D81" s="10"/>
      <c r="E81" s="10"/>
      <c r="F81" s="10"/>
      <c r="G81" s="10"/>
      <c r="H81" s="52"/>
      <c r="J81" s="43" t="s">
        <v>16</v>
      </c>
      <c r="K81" s="16"/>
      <c r="L81" s="10"/>
      <c r="M81" s="10"/>
      <c r="N81" s="10"/>
      <c r="O81" s="10"/>
      <c r="P81" s="52"/>
    </row>
    <row r="82" spans="2:16" x14ac:dyDescent="0.55000000000000004">
      <c r="B82" s="45" t="s">
        <v>5</v>
      </c>
      <c r="C82" s="15">
        <v>95515.16</v>
      </c>
      <c r="D82" s="8">
        <v>49691.22</v>
      </c>
      <c r="E82" s="8">
        <v>87131.45</v>
      </c>
      <c r="F82" s="8">
        <v>91628.98</v>
      </c>
      <c r="G82" s="8">
        <v>115722.76</v>
      </c>
      <c r="H82" s="46">
        <v>132043.64000000001</v>
      </c>
      <c r="J82" s="45" t="s">
        <v>5</v>
      </c>
      <c r="K82" s="15">
        <v>20704.689999999999</v>
      </c>
      <c r="L82" s="8">
        <v>7101.91</v>
      </c>
      <c r="M82" s="8">
        <v>14681.11</v>
      </c>
      <c r="N82" s="8">
        <v>18522.939999999999</v>
      </c>
      <c r="O82" s="8">
        <v>26023.3</v>
      </c>
      <c r="P82" s="46">
        <v>36762.400000000001</v>
      </c>
    </row>
    <row r="83" spans="2:16" x14ac:dyDescent="0.55000000000000004">
      <c r="B83" s="45" t="s">
        <v>7</v>
      </c>
      <c r="C83" s="15">
        <v>78914.100000000006</v>
      </c>
      <c r="D83" s="8">
        <v>42770.32</v>
      </c>
      <c r="E83" s="8">
        <v>70859.28</v>
      </c>
      <c r="F83" s="8">
        <v>67490.69</v>
      </c>
      <c r="G83" s="8">
        <v>92123.62</v>
      </c>
      <c r="H83" s="46">
        <v>119918.99</v>
      </c>
      <c r="J83" s="45" t="s">
        <v>7</v>
      </c>
      <c r="K83" s="15">
        <v>16926.55</v>
      </c>
      <c r="L83" s="8">
        <v>6136.32</v>
      </c>
      <c r="M83" s="8">
        <v>11456.44</v>
      </c>
      <c r="N83" s="8">
        <v>12923.37</v>
      </c>
      <c r="O83" s="8">
        <v>20381.240000000002</v>
      </c>
      <c r="P83" s="46">
        <v>33302.86</v>
      </c>
    </row>
    <row r="84" spans="2:16" x14ac:dyDescent="0.55000000000000004">
      <c r="B84" s="45" t="s">
        <v>6</v>
      </c>
      <c r="C84" s="15">
        <v>6123.46</v>
      </c>
      <c r="D84" s="8">
        <v>1934.48</v>
      </c>
      <c r="E84" s="8">
        <v>5295.14</v>
      </c>
      <c r="F84" s="8">
        <v>5316.17</v>
      </c>
      <c r="G84" s="8">
        <v>10224.44</v>
      </c>
      <c r="H84" s="46">
        <v>7817.81</v>
      </c>
      <c r="J84" s="45" t="s">
        <v>6</v>
      </c>
      <c r="K84" s="15">
        <v>1370.07</v>
      </c>
      <c r="L84" s="8">
        <v>317.43</v>
      </c>
      <c r="M84" s="8">
        <v>650.22</v>
      </c>
      <c r="N84" s="8">
        <v>1226.19</v>
      </c>
      <c r="O84" s="8">
        <v>2629.39</v>
      </c>
      <c r="P84" s="46">
        <v>2036.5</v>
      </c>
    </row>
    <row r="85" spans="2:16" x14ac:dyDescent="0.55000000000000004">
      <c r="B85" s="45" t="s">
        <v>8</v>
      </c>
      <c r="C85" s="15">
        <v>76730.25</v>
      </c>
      <c r="D85" s="8">
        <v>43797.09</v>
      </c>
      <c r="E85" s="8">
        <v>32977.480000000003</v>
      </c>
      <c r="F85" s="8">
        <v>91101.6</v>
      </c>
      <c r="G85" s="8">
        <v>57248.51</v>
      </c>
      <c r="H85" s="46">
        <v>156724.97</v>
      </c>
      <c r="J85" s="45" t="s">
        <v>8</v>
      </c>
      <c r="K85" s="15">
        <v>31546.21</v>
      </c>
      <c r="L85" s="8">
        <v>6254.31</v>
      </c>
      <c r="M85" s="8">
        <v>4530.8100000000004</v>
      </c>
      <c r="N85" s="8">
        <v>15753.08</v>
      </c>
      <c r="O85" s="8">
        <v>14297.67</v>
      </c>
      <c r="P85" s="46">
        <v>114639.58</v>
      </c>
    </row>
    <row r="86" spans="2:16" x14ac:dyDescent="0.55000000000000004">
      <c r="B86" s="45" t="s">
        <v>9</v>
      </c>
      <c r="C86" s="15">
        <v>11133.09</v>
      </c>
      <c r="D86" s="8">
        <v>9947.84</v>
      </c>
      <c r="E86" s="8">
        <v>6725.81</v>
      </c>
      <c r="F86" s="8">
        <v>13821.35</v>
      </c>
      <c r="G86" s="8">
        <v>7330.69</v>
      </c>
      <c r="H86" s="46">
        <v>17710.34</v>
      </c>
      <c r="J86" s="45" t="s">
        <v>9</v>
      </c>
      <c r="K86" s="15">
        <v>3738.36</v>
      </c>
      <c r="L86" s="8">
        <v>1371.18</v>
      </c>
      <c r="M86" s="8">
        <v>848.63</v>
      </c>
      <c r="N86" s="8">
        <v>3285.43</v>
      </c>
      <c r="O86" s="8">
        <v>1632.2</v>
      </c>
      <c r="P86" s="46">
        <v>11350.24</v>
      </c>
    </row>
    <row r="87" spans="2:16" ht="14.7" thickBot="1" x14ac:dyDescent="0.6">
      <c r="B87" s="47" t="s">
        <v>35</v>
      </c>
      <c r="C87" s="19">
        <v>65597.16</v>
      </c>
      <c r="D87" s="20">
        <v>33849.25</v>
      </c>
      <c r="E87" s="20">
        <v>26251.68</v>
      </c>
      <c r="F87" s="20">
        <v>77280.259999999995</v>
      </c>
      <c r="G87" s="20">
        <v>49917.83</v>
      </c>
      <c r="H87" s="48">
        <v>139014.63</v>
      </c>
      <c r="J87" s="47" t="s">
        <v>35</v>
      </c>
      <c r="K87" s="19">
        <v>27807.85</v>
      </c>
      <c r="L87" s="20">
        <v>4883.1400000000003</v>
      </c>
      <c r="M87" s="20">
        <v>3682.18</v>
      </c>
      <c r="N87" s="20">
        <v>12467.65</v>
      </c>
      <c r="O87" s="20">
        <v>12665.48</v>
      </c>
      <c r="P87" s="48">
        <v>103289.34</v>
      </c>
    </row>
    <row r="88" spans="2:16" ht="14.7" thickTop="1" x14ac:dyDescent="0.55000000000000004">
      <c r="B88" s="49" t="s">
        <v>29</v>
      </c>
      <c r="C88" s="22">
        <f>C85-C82</f>
        <v>-18784.910000000003</v>
      </c>
      <c r="D88" s="23">
        <f t="shared" ref="D88:H88" si="56">D85-D82</f>
        <v>-5894.1300000000047</v>
      </c>
      <c r="E88" s="23">
        <f t="shared" si="56"/>
        <v>-54153.969999999994</v>
      </c>
      <c r="F88" s="23">
        <f t="shared" si="56"/>
        <v>-527.3799999999901</v>
      </c>
      <c r="G88" s="23">
        <f t="shared" si="56"/>
        <v>-58474.249999999993</v>
      </c>
      <c r="H88" s="50">
        <f t="shared" si="56"/>
        <v>24681.329999999987</v>
      </c>
      <c r="J88" s="49" t="s">
        <v>29</v>
      </c>
      <c r="K88" s="22">
        <f>K85-K82</f>
        <v>10841.52</v>
      </c>
      <c r="L88" s="23">
        <f t="shared" ref="L88:P88" si="57">L85-L82</f>
        <v>-847.59999999999945</v>
      </c>
      <c r="M88" s="23">
        <f t="shared" si="57"/>
        <v>-10150.299999999999</v>
      </c>
      <c r="N88" s="23">
        <f t="shared" si="57"/>
        <v>-2769.8599999999988</v>
      </c>
      <c r="O88" s="23">
        <f t="shared" si="57"/>
        <v>-11725.63</v>
      </c>
      <c r="P88" s="50">
        <f t="shared" si="57"/>
        <v>77877.179999999993</v>
      </c>
    </row>
    <row r="89" spans="2:16" x14ac:dyDescent="0.55000000000000004">
      <c r="B89" s="49" t="s">
        <v>30</v>
      </c>
      <c r="C89" s="22">
        <f>C87-C84</f>
        <v>59473.700000000004</v>
      </c>
      <c r="D89" s="23">
        <f t="shared" ref="D89:H89" si="58">D87-D84</f>
        <v>31914.77</v>
      </c>
      <c r="E89" s="23">
        <f t="shared" si="58"/>
        <v>20956.54</v>
      </c>
      <c r="F89" s="23">
        <f t="shared" si="58"/>
        <v>71964.09</v>
      </c>
      <c r="G89" s="23">
        <f t="shared" si="58"/>
        <v>39693.39</v>
      </c>
      <c r="H89" s="50">
        <f t="shared" si="58"/>
        <v>131196.82</v>
      </c>
      <c r="J89" s="49" t="s">
        <v>30</v>
      </c>
      <c r="K89" s="22">
        <f>K87-K84</f>
        <v>26437.78</v>
      </c>
      <c r="L89" s="23">
        <f t="shared" ref="L89:P89" si="59">L87-L84</f>
        <v>4565.71</v>
      </c>
      <c r="M89" s="23">
        <f t="shared" si="59"/>
        <v>3031.96</v>
      </c>
      <c r="N89" s="23">
        <f t="shared" si="59"/>
        <v>11241.46</v>
      </c>
      <c r="O89" s="23">
        <f t="shared" si="59"/>
        <v>10036.09</v>
      </c>
      <c r="P89" s="50">
        <f t="shared" si="59"/>
        <v>101252.84</v>
      </c>
    </row>
    <row r="90" spans="2:16" x14ac:dyDescent="0.55000000000000004">
      <c r="B90" s="51" t="s">
        <v>37</v>
      </c>
      <c r="C90" s="32">
        <f>(C83+C84)/C82</f>
        <v>0.89030432446535201</v>
      </c>
      <c r="D90" s="32">
        <f t="shared" ref="D90:H90" si="60">(D83+D84)/D82</f>
        <v>0.89965189021320069</v>
      </c>
      <c r="E90" s="32">
        <f t="shared" si="60"/>
        <v>0.87401759066330242</v>
      </c>
      <c r="F90" s="32">
        <f t="shared" si="60"/>
        <v>0.79458332942263465</v>
      </c>
      <c r="G90" s="32">
        <f t="shared" si="60"/>
        <v>0.88442463695127904</v>
      </c>
      <c r="H90" s="32">
        <f t="shared" si="60"/>
        <v>0.96738320755168505</v>
      </c>
      <c r="J90" s="51" t="s">
        <v>37</v>
      </c>
      <c r="K90" s="32">
        <f>(K83+K84)/K82</f>
        <v>0.88369446729219325</v>
      </c>
      <c r="L90" s="32">
        <f t="shared" ref="L90:P90" si="61">(L83+L84)/L82</f>
        <v>0.90873441088383267</v>
      </c>
      <c r="M90" s="32">
        <f t="shared" si="61"/>
        <v>0.82464200595186599</v>
      </c>
      <c r="N90" s="32">
        <f t="shared" si="61"/>
        <v>0.76389385270372856</v>
      </c>
      <c r="O90" s="32">
        <f t="shared" si="61"/>
        <v>0.8842318230201397</v>
      </c>
      <c r="P90" s="32">
        <f t="shared" si="61"/>
        <v>0.96129088416425479</v>
      </c>
    </row>
    <row r="91" spans="2:16" x14ac:dyDescent="0.55000000000000004">
      <c r="B91" s="51" t="s">
        <v>38</v>
      </c>
      <c r="C91" s="32">
        <f>(C86+C87)/C85</f>
        <v>1</v>
      </c>
      <c r="D91" s="32">
        <f t="shared" ref="D91:H91" si="62">(D86+D87)/D85</f>
        <v>1</v>
      </c>
      <c r="E91" s="32">
        <f t="shared" si="62"/>
        <v>1.0000003032372393</v>
      </c>
      <c r="F91" s="32">
        <f t="shared" si="62"/>
        <v>1.0000001097675562</v>
      </c>
      <c r="G91" s="32">
        <f t="shared" si="62"/>
        <v>1.0000001746770353</v>
      </c>
      <c r="H91" s="32">
        <f t="shared" si="62"/>
        <v>1</v>
      </c>
      <c r="J91" s="51" t="s">
        <v>38</v>
      </c>
      <c r="K91" s="32">
        <f>(K86+K87)/K85</f>
        <v>1</v>
      </c>
      <c r="L91" s="32">
        <f t="shared" ref="L91:P91" si="63">(L86+L87)/L85</f>
        <v>1.0000015988974005</v>
      </c>
      <c r="M91" s="32">
        <f t="shared" si="63"/>
        <v>0.99999999999999978</v>
      </c>
      <c r="N91" s="32">
        <f t="shared" si="63"/>
        <v>1</v>
      </c>
      <c r="O91" s="32">
        <f t="shared" si="63"/>
        <v>1.00000069941466</v>
      </c>
      <c r="P91" s="32">
        <f t="shared" si="63"/>
        <v>1</v>
      </c>
    </row>
    <row r="92" spans="2:16" ht="18.3" x14ac:dyDescent="0.7">
      <c r="B92" s="43" t="s">
        <v>17</v>
      </c>
      <c r="C92" s="16"/>
      <c r="D92" s="10"/>
      <c r="E92" s="10"/>
      <c r="F92" s="10"/>
      <c r="G92" s="10"/>
      <c r="H92" s="52"/>
      <c r="J92" s="43" t="s">
        <v>17</v>
      </c>
      <c r="K92" s="16"/>
      <c r="L92" s="10"/>
      <c r="M92" s="10"/>
      <c r="N92" s="10"/>
      <c r="O92" s="10"/>
      <c r="P92" s="52"/>
    </row>
    <row r="93" spans="2:16" x14ac:dyDescent="0.55000000000000004">
      <c r="B93" s="45" t="s">
        <v>5</v>
      </c>
      <c r="C93" s="15">
        <v>117948.98</v>
      </c>
      <c r="D93" s="8">
        <v>73799.55</v>
      </c>
      <c r="E93" s="8">
        <v>95848.25</v>
      </c>
      <c r="F93" s="8">
        <v>117709.75999999999</v>
      </c>
      <c r="G93" s="8">
        <v>142908.73000000001</v>
      </c>
      <c r="H93" s="46">
        <v>158642.43</v>
      </c>
      <c r="J93" s="45" t="s">
        <v>5</v>
      </c>
      <c r="K93" s="15">
        <v>25907.53</v>
      </c>
      <c r="L93" s="8">
        <v>11724.9</v>
      </c>
      <c r="M93" s="8">
        <v>16131.7</v>
      </c>
      <c r="N93" s="8">
        <v>23349.03</v>
      </c>
      <c r="O93" s="8">
        <v>33403.160000000003</v>
      </c>
      <c r="P93" s="46">
        <v>44593.2</v>
      </c>
    </row>
    <row r="94" spans="2:16" x14ac:dyDescent="0.55000000000000004">
      <c r="B94" s="45" t="s">
        <v>7</v>
      </c>
      <c r="C94" s="15">
        <v>62956.5</v>
      </c>
      <c r="D94" s="8">
        <v>26237.43</v>
      </c>
      <c r="E94" s="8">
        <v>37905.24</v>
      </c>
      <c r="F94" s="8">
        <v>58421.13</v>
      </c>
      <c r="G94" s="8">
        <v>80012.639999999999</v>
      </c>
      <c r="H94" s="46">
        <v>111279.07</v>
      </c>
      <c r="J94" s="45" t="s">
        <v>7</v>
      </c>
      <c r="K94" s="15">
        <v>14013.17</v>
      </c>
      <c r="L94" s="8">
        <v>4107.54</v>
      </c>
      <c r="M94" s="8">
        <v>6471.52</v>
      </c>
      <c r="N94" s="8">
        <v>11462.7</v>
      </c>
      <c r="O94" s="8">
        <v>17789.939999999999</v>
      </c>
      <c r="P94" s="46">
        <v>29916.95</v>
      </c>
    </row>
    <row r="95" spans="2:16" x14ac:dyDescent="0.55000000000000004">
      <c r="B95" s="45" t="s">
        <v>6</v>
      </c>
      <c r="C95" s="15">
        <v>49500.160000000003</v>
      </c>
      <c r="D95" s="8">
        <v>41940.589999999997</v>
      </c>
      <c r="E95" s="8">
        <v>51502.36</v>
      </c>
      <c r="F95" s="8">
        <v>54762.02</v>
      </c>
      <c r="G95" s="8">
        <v>56723.13</v>
      </c>
      <c r="H95" s="46">
        <v>42658.6</v>
      </c>
      <c r="J95" s="45" t="s">
        <v>6</v>
      </c>
      <c r="K95" s="15">
        <v>10277.73</v>
      </c>
      <c r="L95" s="8">
        <v>6362.54</v>
      </c>
      <c r="M95" s="8">
        <v>8293.66</v>
      </c>
      <c r="N95" s="8">
        <v>10462.19</v>
      </c>
      <c r="O95" s="8">
        <v>13651.67</v>
      </c>
      <c r="P95" s="46">
        <v>12604.78</v>
      </c>
    </row>
    <row r="96" spans="2:16" x14ac:dyDescent="0.55000000000000004">
      <c r="B96" s="45" t="s">
        <v>8</v>
      </c>
      <c r="C96" s="15">
        <v>302687.96999999997</v>
      </c>
      <c r="D96" s="8">
        <v>132393.1</v>
      </c>
      <c r="E96" s="8">
        <v>212816.8</v>
      </c>
      <c r="F96" s="8">
        <v>180701.99</v>
      </c>
      <c r="G96" s="8">
        <v>583964.36</v>
      </c>
      <c r="H96" s="46">
        <v>405906.87</v>
      </c>
      <c r="J96" s="45" t="s">
        <v>8</v>
      </c>
      <c r="K96" s="15">
        <v>65616.92</v>
      </c>
      <c r="L96" s="8">
        <v>21193.06</v>
      </c>
      <c r="M96" s="8">
        <v>37634.160000000003</v>
      </c>
      <c r="N96" s="8">
        <v>30421.88</v>
      </c>
      <c r="O96" s="8">
        <v>154506.04</v>
      </c>
      <c r="P96" s="46">
        <v>85622.18</v>
      </c>
    </row>
    <row r="97" spans="2:16" x14ac:dyDescent="0.55000000000000004">
      <c r="B97" s="45" t="s">
        <v>9</v>
      </c>
      <c r="C97" s="15">
        <v>239302.29</v>
      </c>
      <c r="D97" s="8">
        <v>78080.42</v>
      </c>
      <c r="E97" s="8">
        <v>137185.04999999999</v>
      </c>
      <c r="F97" s="8">
        <v>126048.29</v>
      </c>
      <c r="G97" s="8">
        <v>521834.98</v>
      </c>
      <c r="H97" s="46">
        <v>336552.3</v>
      </c>
      <c r="J97" s="45" t="s">
        <v>9</v>
      </c>
      <c r="K97" s="15">
        <v>51776.97</v>
      </c>
      <c r="L97" s="8">
        <v>12276.15</v>
      </c>
      <c r="M97" s="8">
        <v>24388.29</v>
      </c>
      <c r="N97" s="8">
        <v>18860.8</v>
      </c>
      <c r="O97" s="8">
        <v>140028.87</v>
      </c>
      <c r="P97" s="46">
        <v>64893.39</v>
      </c>
    </row>
    <row r="98" spans="2:16" ht="14.7" thickBot="1" x14ac:dyDescent="0.6">
      <c r="B98" s="47" t="s">
        <v>35</v>
      </c>
      <c r="C98" s="19">
        <v>58274.99</v>
      </c>
      <c r="D98" s="20">
        <v>49318.85</v>
      </c>
      <c r="E98" s="20">
        <v>69296.08</v>
      </c>
      <c r="F98" s="20">
        <v>50700.9</v>
      </c>
      <c r="G98" s="20">
        <v>56976.23</v>
      </c>
      <c r="H98" s="48">
        <v>64281.45</v>
      </c>
      <c r="J98" s="47" t="s">
        <v>35</v>
      </c>
      <c r="K98" s="19">
        <v>12781.8</v>
      </c>
      <c r="L98" s="20">
        <v>8225.7099999999991</v>
      </c>
      <c r="M98" s="20">
        <v>12097.8</v>
      </c>
      <c r="N98" s="20">
        <v>10750.61</v>
      </c>
      <c r="O98" s="20">
        <v>13182.26</v>
      </c>
      <c r="P98" s="48">
        <v>19397.14</v>
      </c>
    </row>
    <row r="99" spans="2:16" ht="14.7" thickTop="1" x14ac:dyDescent="0.55000000000000004">
      <c r="B99" s="49" t="s">
        <v>29</v>
      </c>
      <c r="C99" s="22">
        <f>C96-C93</f>
        <v>184738.99</v>
      </c>
      <c r="D99" s="23">
        <f t="shared" ref="D99:H99" si="64">D96-D93</f>
        <v>58593.55</v>
      </c>
      <c r="E99" s="23">
        <f t="shared" si="64"/>
        <v>116968.54999999999</v>
      </c>
      <c r="F99" s="23">
        <f t="shared" si="64"/>
        <v>62992.229999999996</v>
      </c>
      <c r="G99" s="23">
        <f t="shared" si="64"/>
        <v>441055.63</v>
      </c>
      <c r="H99" s="50">
        <f t="shared" si="64"/>
        <v>247264.44</v>
      </c>
      <c r="J99" s="49" t="s">
        <v>29</v>
      </c>
      <c r="K99" s="22">
        <f>K96-K93</f>
        <v>39709.39</v>
      </c>
      <c r="L99" s="23">
        <f t="shared" ref="L99:P99" si="65">L96-L93</f>
        <v>9468.1600000000017</v>
      </c>
      <c r="M99" s="23">
        <f t="shared" si="65"/>
        <v>21502.460000000003</v>
      </c>
      <c r="N99" s="23">
        <f t="shared" si="65"/>
        <v>7072.8500000000022</v>
      </c>
      <c r="O99" s="23">
        <f t="shared" si="65"/>
        <v>121102.88</v>
      </c>
      <c r="P99" s="50">
        <f t="shared" si="65"/>
        <v>41028.979999999996</v>
      </c>
    </row>
    <row r="100" spans="2:16" x14ac:dyDescent="0.55000000000000004">
      <c r="B100" s="49" t="s">
        <v>30</v>
      </c>
      <c r="C100" s="22">
        <f>C98-C95</f>
        <v>8774.8299999999945</v>
      </c>
      <c r="D100" s="23">
        <f t="shared" ref="D100:H100" si="66">D98-D95</f>
        <v>7378.260000000002</v>
      </c>
      <c r="E100" s="23">
        <f t="shared" si="66"/>
        <v>17793.72</v>
      </c>
      <c r="F100" s="23">
        <f t="shared" si="66"/>
        <v>-4061.1199999999953</v>
      </c>
      <c r="G100" s="23">
        <f t="shared" si="66"/>
        <v>253.10000000000582</v>
      </c>
      <c r="H100" s="50">
        <f t="shared" si="66"/>
        <v>21622.85</v>
      </c>
      <c r="J100" s="49" t="s">
        <v>30</v>
      </c>
      <c r="K100" s="22">
        <f>K98-K95</f>
        <v>2504.0699999999997</v>
      </c>
      <c r="L100" s="23">
        <f t="shared" ref="L100:P100" si="67">L98-L95</f>
        <v>1863.1699999999992</v>
      </c>
      <c r="M100" s="23">
        <f t="shared" si="67"/>
        <v>3804.1399999999994</v>
      </c>
      <c r="N100" s="23">
        <f t="shared" si="67"/>
        <v>288.42000000000007</v>
      </c>
      <c r="O100" s="23">
        <f t="shared" si="67"/>
        <v>-469.40999999999985</v>
      </c>
      <c r="P100" s="50">
        <f t="shared" si="67"/>
        <v>6792.3599999999988</v>
      </c>
    </row>
    <row r="101" spans="2:16" x14ac:dyDescent="0.55000000000000004">
      <c r="B101" s="51" t="s">
        <v>37</v>
      </c>
      <c r="C101" s="32">
        <f>(C94+C95)/C93</f>
        <v>0.9534347817166372</v>
      </c>
      <c r="D101" s="32">
        <f t="shared" ref="D101:H101" si="68">(D94+D95)/D93</f>
        <v>0.92382704230581336</v>
      </c>
      <c r="E101" s="32">
        <f t="shared" si="68"/>
        <v>0.93280367664511354</v>
      </c>
      <c r="F101" s="32">
        <f t="shared" si="68"/>
        <v>0.96154431034435883</v>
      </c>
      <c r="G101" s="32">
        <f t="shared" si="68"/>
        <v>0.95680487819043647</v>
      </c>
      <c r="H101" s="32">
        <f t="shared" si="68"/>
        <v>0.97034362118633721</v>
      </c>
      <c r="J101" s="51" t="s">
        <v>37</v>
      </c>
      <c r="K101" s="32">
        <f>(K94+K95)/K93</f>
        <v>0.93759999505935154</v>
      </c>
      <c r="L101" s="32">
        <f t="shared" ref="L101:P101" si="69">(L94+L95)/L93</f>
        <v>0.89297819171165638</v>
      </c>
      <c r="M101" s="32">
        <f t="shared" si="69"/>
        <v>0.91528977107186471</v>
      </c>
      <c r="N101" s="32">
        <f t="shared" si="69"/>
        <v>0.93900645979725927</v>
      </c>
      <c r="O101" s="32">
        <f t="shared" si="69"/>
        <v>0.94127651395855949</v>
      </c>
      <c r="P101" s="32">
        <f t="shared" si="69"/>
        <v>0.95354740184602149</v>
      </c>
    </row>
    <row r="102" spans="2:16" x14ac:dyDescent="0.55000000000000004">
      <c r="B102" s="51" t="s">
        <v>38</v>
      </c>
      <c r="C102" s="32">
        <f>(C97+C98)/C96</f>
        <v>0.98311564876529467</v>
      </c>
      <c r="D102" s="32">
        <f t="shared" ref="D102:H102" si="70">(D97+D98)/D96</f>
        <v>0.96228028499974683</v>
      </c>
      <c r="E102" s="32">
        <f t="shared" si="70"/>
        <v>0.97022946496705154</v>
      </c>
      <c r="F102" s="32">
        <f t="shared" si="70"/>
        <v>0.97812531007544523</v>
      </c>
      <c r="G102" s="32">
        <f t="shared" si="70"/>
        <v>0.99117557448197691</v>
      </c>
      <c r="H102" s="32">
        <f t="shared" si="70"/>
        <v>0.98750176364346831</v>
      </c>
      <c r="J102" s="51" t="s">
        <v>38</v>
      </c>
      <c r="K102" s="32">
        <f>(K97+K98)/K96</f>
        <v>0.98387382400758838</v>
      </c>
      <c r="L102" s="32">
        <f t="shared" ref="L102:P102" si="71">(L97+L98)/L96</f>
        <v>0.96738554979790548</v>
      </c>
      <c r="M102" s="32">
        <f t="shared" si="71"/>
        <v>0.96949393848567345</v>
      </c>
      <c r="N102" s="32">
        <f t="shared" si="71"/>
        <v>0.97335897715723019</v>
      </c>
      <c r="O102" s="32">
        <f t="shared" si="71"/>
        <v>0.99161903314588862</v>
      </c>
      <c r="P102" s="32">
        <f t="shared" si="71"/>
        <v>0.98444737099662738</v>
      </c>
    </row>
    <row r="103" spans="2:16" ht="18.3" x14ac:dyDescent="0.7">
      <c r="B103" s="43" t="s">
        <v>18</v>
      </c>
      <c r="C103" s="16"/>
      <c r="D103" s="10"/>
      <c r="E103" s="10"/>
      <c r="F103" s="10"/>
      <c r="G103" s="10"/>
      <c r="H103" s="52"/>
      <c r="J103" s="43" t="s">
        <v>18</v>
      </c>
      <c r="K103" s="16"/>
      <c r="L103" s="10"/>
      <c r="M103" s="10"/>
      <c r="N103" s="10"/>
      <c r="O103" s="10"/>
      <c r="P103" s="52"/>
    </row>
    <row r="104" spans="2:16" x14ac:dyDescent="0.55000000000000004">
      <c r="B104" s="45" t="s">
        <v>5</v>
      </c>
      <c r="C104" s="15">
        <v>78529.850000000006</v>
      </c>
      <c r="D104" s="8">
        <v>27501.38</v>
      </c>
      <c r="E104" s="8">
        <v>57530.74</v>
      </c>
      <c r="F104" s="8">
        <v>69539.929999999993</v>
      </c>
      <c r="G104" s="8">
        <v>103989.52</v>
      </c>
      <c r="H104" s="46">
        <v>132692.51999999999</v>
      </c>
      <c r="J104" s="45" t="s">
        <v>5</v>
      </c>
      <c r="K104" s="15">
        <v>14278.2</v>
      </c>
      <c r="L104" s="8">
        <v>3708.39</v>
      </c>
      <c r="M104" s="8">
        <v>7472.02</v>
      </c>
      <c r="N104" s="8">
        <v>10088.49</v>
      </c>
      <c r="O104" s="8">
        <v>17893.95</v>
      </c>
      <c r="P104" s="46">
        <v>31820.79</v>
      </c>
    </row>
    <row r="105" spans="2:16" x14ac:dyDescent="0.55000000000000004">
      <c r="B105" s="45" t="s">
        <v>7</v>
      </c>
      <c r="C105" s="15">
        <v>19097.669999999998</v>
      </c>
      <c r="D105" s="8">
        <v>4213.8500000000004</v>
      </c>
      <c r="E105" s="8">
        <v>7573.67</v>
      </c>
      <c r="F105" s="8">
        <v>12381.69</v>
      </c>
      <c r="G105" s="8">
        <v>20922.740000000002</v>
      </c>
      <c r="H105" s="46">
        <v>49663.92</v>
      </c>
      <c r="J105" s="45" t="s">
        <v>7</v>
      </c>
      <c r="K105" s="15">
        <v>4339.1499999999996</v>
      </c>
      <c r="L105" s="8">
        <v>611</v>
      </c>
      <c r="M105" s="8">
        <v>1252.58</v>
      </c>
      <c r="N105" s="8">
        <v>2468.9</v>
      </c>
      <c r="O105" s="8">
        <v>4243.87</v>
      </c>
      <c r="P105" s="46">
        <v>12906.64</v>
      </c>
    </row>
    <row r="106" spans="2:16" x14ac:dyDescent="0.55000000000000004">
      <c r="B106" s="45" t="s">
        <v>6</v>
      </c>
      <c r="C106" s="15">
        <v>53500.6</v>
      </c>
      <c r="D106" s="8">
        <v>20389.84</v>
      </c>
      <c r="E106" s="8">
        <v>43212.86</v>
      </c>
      <c r="F106" s="8">
        <v>51591.79</v>
      </c>
      <c r="G106" s="8">
        <v>73777.399999999994</v>
      </c>
      <c r="H106" s="46">
        <v>77877.7</v>
      </c>
      <c r="J106" s="45" t="s">
        <v>6</v>
      </c>
      <c r="K106" s="15">
        <v>8486.93</v>
      </c>
      <c r="L106" s="8">
        <v>2622.03</v>
      </c>
      <c r="M106" s="8">
        <v>4990.1499999999996</v>
      </c>
      <c r="N106" s="8">
        <v>6540.25</v>
      </c>
      <c r="O106" s="8">
        <v>11561.09</v>
      </c>
      <c r="P106" s="46">
        <v>16552.96</v>
      </c>
    </row>
    <row r="107" spans="2:16" x14ac:dyDescent="0.55000000000000004">
      <c r="B107" s="45" t="s">
        <v>8</v>
      </c>
      <c r="C107" s="15">
        <v>315078.88</v>
      </c>
      <c r="D107" s="8">
        <v>357212.84</v>
      </c>
      <c r="E107" s="8">
        <v>75859.009999999995</v>
      </c>
      <c r="F107" s="8">
        <v>143029.73000000001</v>
      </c>
      <c r="G107" s="8">
        <v>605588.81999999995</v>
      </c>
      <c r="H107" s="46">
        <v>407017.29</v>
      </c>
      <c r="J107" s="45" t="s">
        <v>8</v>
      </c>
      <c r="K107" s="15">
        <v>51023.73</v>
      </c>
      <c r="L107" s="8">
        <v>37347.599999999999</v>
      </c>
      <c r="M107" s="8">
        <v>8982.01</v>
      </c>
      <c r="N107" s="8">
        <v>16080.53</v>
      </c>
      <c r="O107" s="8">
        <v>133624.56</v>
      </c>
      <c r="P107" s="46">
        <v>61737.78</v>
      </c>
    </row>
    <row r="108" spans="2:16" x14ac:dyDescent="0.55000000000000004">
      <c r="B108" s="45" t="s">
        <v>9</v>
      </c>
      <c r="C108" s="15">
        <v>279437.90999999997</v>
      </c>
      <c r="D108" s="8">
        <v>345237.35</v>
      </c>
      <c r="E108" s="8">
        <v>62315.61</v>
      </c>
      <c r="F108" s="8">
        <v>128716.51</v>
      </c>
      <c r="G108" s="8">
        <v>542235.80000000005</v>
      </c>
      <c r="H108" s="46">
        <v>332240.92</v>
      </c>
      <c r="J108" s="45" t="s">
        <v>9</v>
      </c>
      <c r="K108" s="15">
        <v>43861.48</v>
      </c>
      <c r="L108" s="8">
        <v>35797.1</v>
      </c>
      <c r="M108" s="8">
        <v>7186.58</v>
      </c>
      <c r="N108" s="8">
        <v>14211.16</v>
      </c>
      <c r="O108" s="8">
        <v>120561.82</v>
      </c>
      <c r="P108" s="46">
        <v>44299</v>
      </c>
    </row>
    <row r="109" spans="2:16" ht="14.7" thickBot="1" x14ac:dyDescent="0.6">
      <c r="B109" s="47" t="s">
        <v>35</v>
      </c>
      <c r="C109" s="19">
        <v>35640.97</v>
      </c>
      <c r="D109" s="20">
        <v>11975.49</v>
      </c>
      <c r="E109" s="20">
        <v>13543.4</v>
      </c>
      <c r="F109" s="20">
        <v>14313.21</v>
      </c>
      <c r="G109" s="20">
        <v>63353.02</v>
      </c>
      <c r="H109" s="48">
        <v>74776.37</v>
      </c>
      <c r="J109" s="47" t="s">
        <v>35</v>
      </c>
      <c r="K109" s="19">
        <v>7162.26</v>
      </c>
      <c r="L109" s="20">
        <v>1550.51</v>
      </c>
      <c r="M109" s="20">
        <v>1795.42</v>
      </c>
      <c r="N109" s="20">
        <v>1869.37</v>
      </c>
      <c r="O109" s="20">
        <v>13062.75</v>
      </c>
      <c r="P109" s="48">
        <v>17438.77</v>
      </c>
    </row>
    <row r="110" spans="2:16" ht="14.7" thickTop="1" x14ac:dyDescent="0.55000000000000004">
      <c r="B110" s="49" t="s">
        <v>29</v>
      </c>
      <c r="C110" s="22">
        <f>C107-C104</f>
        <v>236549.03</v>
      </c>
      <c r="D110" s="23">
        <f t="shared" ref="D110:H110" si="72">D107-D104</f>
        <v>329711.46000000002</v>
      </c>
      <c r="E110" s="23">
        <f t="shared" si="72"/>
        <v>18328.269999999997</v>
      </c>
      <c r="F110" s="23">
        <f t="shared" si="72"/>
        <v>73489.800000000017</v>
      </c>
      <c r="G110" s="23">
        <f t="shared" si="72"/>
        <v>501599.29999999993</v>
      </c>
      <c r="H110" s="50">
        <f t="shared" si="72"/>
        <v>274324.77</v>
      </c>
      <c r="J110" s="49" t="s">
        <v>29</v>
      </c>
      <c r="K110" s="22">
        <f>K107-K104</f>
        <v>36745.53</v>
      </c>
      <c r="L110" s="23">
        <f t="shared" ref="L110:P110" si="73">L107-L104</f>
        <v>33639.21</v>
      </c>
      <c r="M110" s="23">
        <f t="shared" si="73"/>
        <v>1509.9899999999998</v>
      </c>
      <c r="N110" s="23">
        <f t="shared" si="73"/>
        <v>5992.0400000000009</v>
      </c>
      <c r="O110" s="23">
        <f t="shared" si="73"/>
        <v>115730.61</v>
      </c>
      <c r="P110" s="50">
        <f t="shared" si="73"/>
        <v>29916.989999999998</v>
      </c>
    </row>
    <row r="111" spans="2:16" x14ac:dyDescent="0.55000000000000004">
      <c r="B111" s="49" t="s">
        <v>30</v>
      </c>
      <c r="C111" s="22">
        <f>C109-C106</f>
        <v>-17859.629999999997</v>
      </c>
      <c r="D111" s="23">
        <f t="shared" ref="D111:H111" si="74">D109-D106</f>
        <v>-8414.35</v>
      </c>
      <c r="E111" s="23">
        <f t="shared" si="74"/>
        <v>-29669.46</v>
      </c>
      <c r="F111" s="23">
        <f t="shared" si="74"/>
        <v>-37278.58</v>
      </c>
      <c r="G111" s="23">
        <f t="shared" si="74"/>
        <v>-10424.379999999997</v>
      </c>
      <c r="H111" s="50">
        <f t="shared" si="74"/>
        <v>-3101.3300000000017</v>
      </c>
      <c r="J111" s="49" t="s">
        <v>30</v>
      </c>
      <c r="K111" s="22">
        <f>K109-K106</f>
        <v>-1324.67</v>
      </c>
      <c r="L111" s="23">
        <f t="shared" ref="L111:P111" si="75">L109-L106</f>
        <v>-1071.5200000000002</v>
      </c>
      <c r="M111" s="23">
        <f t="shared" si="75"/>
        <v>-3194.7299999999996</v>
      </c>
      <c r="N111" s="23">
        <f t="shared" si="75"/>
        <v>-4670.88</v>
      </c>
      <c r="O111" s="23">
        <f t="shared" si="75"/>
        <v>1501.6599999999999</v>
      </c>
      <c r="P111" s="50">
        <f t="shared" si="75"/>
        <v>885.81000000000131</v>
      </c>
    </row>
    <row r="112" spans="2:16" x14ac:dyDescent="0.55000000000000004">
      <c r="B112" s="51" t="s">
        <v>37</v>
      </c>
      <c r="C112" s="32">
        <f>(C105+C106)/C104</f>
        <v>0.92446719304824831</v>
      </c>
      <c r="D112" s="32">
        <f t="shared" ref="D112:H112" si="76">(D105+D106)/D104</f>
        <v>0.89463474196567594</v>
      </c>
      <c r="E112" s="32">
        <f t="shared" si="76"/>
        <v>0.88277206237917327</v>
      </c>
      <c r="F112" s="32">
        <f t="shared" si="76"/>
        <v>0.91995318373199408</v>
      </c>
      <c r="G112" s="32">
        <f t="shared" si="76"/>
        <v>0.91067003674985703</v>
      </c>
      <c r="H112" s="32">
        <f t="shared" si="76"/>
        <v>0.96118168529770931</v>
      </c>
      <c r="J112" s="51" t="s">
        <v>37</v>
      </c>
      <c r="K112" s="32">
        <f>(K105+K106)/K104</f>
        <v>0.89829810480312644</v>
      </c>
      <c r="L112" s="32">
        <f t="shared" ref="L112:P112" si="77">(L105+L106)/L104</f>
        <v>0.87181499249000249</v>
      </c>
      <c r="M112" s="32">
        <f t="shared" si="77"/>
        <v>0.83548090074705361</v>
      </c>
      <c r="N112" s="32">
        <f t="shared" si="77"/>
        <v>0.89301273034914042</v>
      </c>
      <c r="O112" s="32">
        <f t="shared" si="77"/>
        <v>0.88325719027939598</v>
      </c>
      <c r="P112" s="32">
        <f t="shared" si="77"/>
        <v>0.92579725393367029</v>
      </c>
    </row>
    <row r="113" spans="2:16" x14ac:dyDescent="0.55000000000000004">
      <c r="B113" s="51" t="s">
        <v>38</v>
      </c>
      <c r="C113" s="32">
        <f>(C108+C109)/C107</f>
        <v>1</v>
      </c>
      <c r="D113" s="32">
        <f t="shared" ref="D113:H113" si="78">(D108+D109)/D107</f>
        <v>0.99999999999999989</v>
      </c>
      <c r="E113" s="32">
        <f t="shared" si="78"/>
        <v>1</v>
      </c>
      <c r="F113" s="32">
        <f t="shared" si="78"/>
        <v>0.99999993008446564</v>
      </c>
      <c r="G113" s="32">
        <f t="shared" si="78"/>
        <v>1.0000000000000002</v>
      </c>
      <c r="H113" s="32">
        <f t="shared" si="78"/>
        <v>1</v>
      </c>
      <c r="J113" s="51" t="s">
        <v>38</v>
      </c>
      <c r="K113" s="32">
        <f>(K108+K109)/K107</f>
        <v>1.0000001959872398</v>
      </c>
      <c r="L113" s="32">
        <f t="shared" ref="L113:P113" si="79">(L108+L109)/L107</f>
        <v>1.0000002677548223</v>
      </c>
      <c r="M113" s="32">
        <f t="shared" si="79"/>
        <v>0.99999888666345282</v>
      </c>
      <c r="N113" s="32">
        <f t="shared" si="79"/>
        <v>0.99999999999999989</v>
      </c>
      <c r="O113" s="32">
        <f t="shared" si="79"/>
        <v>1.0000000748365421</v>
      </c>
      <c r="P113" s="32">
        <f t="shared" si="79"/>
        <v>0.99999983802462622</v>
      </c>
    </row>
    <row r="114" spans="2:16" ht="18.3" x14ac:dyDescent="0.7">
      <c r="B114" s="43" t="s">
        <v>19</v>
      </c>
      <c r="C114" s="16"/>
      <c r="D114" s="10"/>
      <c r="E114" s="10"/>
      <c r="F114" s="10"/>
      <c r="G114" s="10"/>
      <c r="H114" s="52"/>
      <c r="J114" s="43" t="s">
        <v>19</v>
      </c>
      <c r="K114" s="16"/>
      <c r="L114" s="10"/>
      <c r="M114" s="10"/>
      <c r="N114" s="10"/>
      <c r="O114" s="10"/>
      <c r="P114" s="52"/>
    </row>
    <row r="115" spans="2:16" x14ac:dyDescent="0.55000000000000004">
      <c r="B115" s="45" t="s">
        <v>5</v>
      </c>
      <c r="C115" s="15">
        <v>67393.850000000006</v>
      </c>
      <c r="D115" s="8">
        <v>32212.18</v>
      </c>
      <c r="E115" s="8">
        <v>55868.36</v>
      </c>
      <c r="F115" s="8">
        <v>68253.13</v>
      </c>
      <c r="G115" s="8">
        <v>80325.66</v>
      </c>
      <c r="H115" s="46">
        <v>99290.85</v>
      </c>
      <c r="J115" s="45" t="s">
        <v>5</v>
      </c>
      <c r="K115" s="15">
        <v>14832.26</v>
      </c>
      <c r="L115" s="8">
        <v>4992.51</v>
      </c>
      <c r="M115" s="8">
        <v>9590.2000000000007</v>
      </c>
      <c r="N115" s="8">
        <v>12995.31</v>
      </c>
      <c r="O115" s="8">
        <v>18270.23</v>
      </c>
      <c r="P115" s="46">
        <v>27982.16</v>
      </c>
    </row>
    <row r="116" spans="2:16" x14ac:dyDescent="0.55000000000000004">
      <c r="B116" s="45" t="s">
        <v>7</v>
      </c>
      <c r="C116" s="15">
        <v>61520.04</v>
      </c>
      <c r="D116" s="8">
        <v>27905.439999999999</v>
      </c>
      <c r="E116" s="8">
        <v>49448.43</v>
      </c>
      <c r="F116" s="8">
        <v>62801.88</v>
      </c>
      <c r="G116" s="8">
        <v>73314.649999999994</v>
      </c>
      <c r="H116" s="46">
        <v>93150.95</v>
      </c>
      <c r="J116" s="45" t="s">
        <v>7</v>
      </c>
      <c r="K116" s="15">
        <v>13639.15</v>
      </c>
      <c r="L116" s="8">
        <v>4451.59</v>
      </c>
      <c r="M116" s="8">
        <v>8524.39</v>
      </c>
      <c r="N116" s="8">
        <v>11943.95</v>
      </c>
      <c r="O116" s="8">
        <v>16686.07</v>
      </c>
      <c r="P116" s="46">
        <v>26275.56</v>
      </c>
    </row>
    <row r="117" spans="2:16" x14ac:dyDescent="0.55000000000000004">
      <c r="B117" s="45" t="s">
        <v>6</v>
      </c>
      <c r="C117" s="15">
        <v>4847.79</v>
      </c>
      <c r="D117" s="8">
        <v>3553.87</v>
      </c>
      <c r="E117" s="8">
        <v>5975.2</v>
      </c>
      <c r="F117" s="8">
        <v>4198.6000000000004</v>
      </c>
      <c r="G117" s="8">
        <v>5733.15</v>
      </c>
      <c r="H117" s="46">
        <v>4728.68</v>
      </c>
      <c r="J117" s="45" t="s">
        <v>6</v>
      </c>
      <c r="K117" s="15">
        <v>909.59</v>
      </c>
      <c r="L117" s="8">
        <v>413.2</v>
      </c>
      <c r="M117" s="8">
        <v>975.68</v>
      </c>
      <c r="N117" s="8">
        <v>818.89</v>
      </c>
      <c r="O117" s="8">
        <v>1253.74</v>
      </c>
      <c r="P117" s="46">
        <v>1074.99</v>
      </c>
    </row>
    <row r="118" spans="2:16" x14ac:dyDescent="0.55000000000000004">
      <c r="B118" s="45" t="s">
        <v>8</v>
      </c>
      <c r="C118" s="15">
        <v>0</v>
      </c>
      <c r="D118" s="8">
        <v>0</v>
      </c>
      <c r="E118" s="8">
        <v>0</v>
      </c>
      <c r="F118" s="8">
        <v>0</v>
      </c>
      <c r="G118" s="8">
        <v>0</v>
      </c>
      <c r="H118" s="46">
        <v>0</v>
      </c>
      <c r="J118" s="45" t="s">
        <v>8</v>
      </c>
      <c r="K118" s="15">
        <v>0</v>
      </c>
      <c r="L118" s="8">
        <v>0</v>
      </c>
      <c r="M118" s="8">
        <v>0</v>
      </c>
      <c r="N118" s="8">
        <v>0</v>
      </c>
      <c r="O118" s="8">
        <v>0</v>
      </c>
      <c r="P118" s="46">
        <v>0</v>
      </c>
    </row>
    <row r="119" spans="2:16" x14ac:dyDescent="0.55000000000000004">
      <c r="B119" s="45" t="s">
        <v>9</v>
      </c>
      <c r="C119" s="15">
        <v>0</v>
      </c>
      <c r="D119" s="8">
        <v>0</v>
      </c>
      <c r="E119" s="8">
        <v>0</v>
      </c>
      <c r="F119" s="8">
        <v>0</v>
      </c>
      <c r="G119" s="8">
        <v>0</v>
      </c>
      <c r="H119" s="46">
        <v>0</v>
      </c>
      <c r="J119" s="45" t="s">
        <v>9</v>
      </c>
      <c r="K119" s="15">
        <v>0</v>
      </c>
      <c r="L119" s="8">
        <v>0</v>
      </c>
      <c r="M119" s="8">
        <v>0</v>
      </c>
      <c r="N119" s="8">
        <v>0</v>
      </c>
      <c r="O119" s="8">
        <v>0</v>
      </c>
      <c r="P119" s="46">
        <v>0</v>
      </c>
    </row>
    <row r="120" spans="2:16" ht="14.7" thickBot="1" x14ac:dyDescent="0.6">
      <c r="B120" s="47" t="s">
        <v>35</v>
      </c>
      <c r="C120" s="19">
        <v>0</v>
      </c>
      <c r="D120" s="20">
        <v>0</v>
      </c>
      <c r="E120" s="20">
        <v>0</v>
      </c>
      <c r="F120" s="20">
        <v>0</v>
      </c>
      <c r="G120" s="20">
        <v>0</v>
      </c>
      <c r="H120" s="48">
        <v>0</v>
      </c>
      <c r="J120" s="47" t="s">
        <v>35</v>
      </c>
      <c r="K120" s="19">
        <v>0</v>
      </c>
      <c r="L120" s="20">
        <v>0</v>
      </c>
      <c r="M120" s="20">
        <v>0</v>
      </c>
      <c r="N120" s="20">
        <v>0</v>
      </c>
      <c r="O120" s="20">
        <v>0</v>
      </c>
      <c r="P120" s="48">
        <v>0</v>
      </c>
    </row>
    <row r="121" spans="2:16" ht="14.7" thickTop="1" x14ac:dyDescent="0.55000000000000004">
      <c r="B121" s="49" t="s">
        <v>29</v>
      </c>
      <c r="C121" s="22">
        <f>C118-C115</f>
        <v>-67393.850000000006</v>
      </c>
      <c r="D121" s="23">
        <f t="shared" ref="D121:H121" si="80">D118-D115</f>
        <v>-32212.18</v>
      </c>
      <c r="E121" s="23">
        <f t="shared" si="80"/>
        <v>-55868.36</v>
      </c>
      <c r="F121" s="23">
        <f t="shared" si="80"/>
        <v>-68253.13</v>
      </c>
      <c r="G121" s="23">
        <f t="shared" si="80"/>
        <v>-80325.66</v>
      </c>
      <c r="H121" s="50">
        <f t="shared" si="80"/>
        <v>-99290.85</v>
      </c>
      <c r="J121" s="49" t="s">
        <v>29</v>
      </c>
      <c r="K121" s="22">
        <f>K118-K115</f>
        <v>-14832.26</v>
      </c>
      <c r="L121" s="23">
        <f t="shared" ref="L121:P121" si="81">L118-L115</f>
        <v>-4992.51</v>
      </c>
      <c r="M121" s="23">
        <f t="shared" si="81"/>
        <v>-9590.2000000000007</v>
      </c>
      <c r="N121" s="23">
        <f t="shared" si="81"/>
        <v>-12995.31</v>
      </c>
      <c r="O121" s="23">
        <f t="shared" si="81"/>
        <v>-18270.23</v>
      </c>
      <c r="P121" s="50">
        <f t="shared" si="81"/>
        <v>-27982.16</v>
      </c>
    </row>
    <row r="122" spans="2:16" x14ac:dyDescent="0.55000000000000004">
      <c r="B122" s="49" t="s">
        <v>30</v>
      </c>
      <c r="C122" s="22">
        <f>C120-C117</f>
        <v>-4847.79</v>
      </c>
      <c r="D122" s="23">
        <f t="shared" ref="D122:H122" si="82">D120-D117</f>
        <v>-3553.87</v>
      </c>
      <c r="E122" s="23">
        <f t="shared" si="82"/>
        <v>-5975.2</v>
      </c>
      <c r="F122" s="23">
        <f t="shared" si="82"/>
        <v>-4198.6000000000004</v>
      </c>
      <c r="G122" s="23">
        <f t="shared" si="82"/>
        <v>-5733.15</v>
      </c>
      <c r="H122" s="50">
        <f t="shared" si="82"/>
        <v>-4728.68</v>
      </c>
      <c r="J122" s="49" t="s">
        <v>30</v>
      </c>
      <c r="K122" s="22">
        <f>K120-K117</f>
        <v>-909.59</v>
      </c>
      <c r="L122" s="23">
        <f t="shared" ref="L122:P122" si="83">L120-L117</f>
        <v>-413.2</v>
      </c>
      <c r="M122" s="23">
        <f t="shared" si="83"/>
        <v>-975.68</v>
      </c>
      <c r="N122" s="23">
        <f t="shared" si="83"/>
        <v>-818.89</v>
      </c>
      <c r="O122" s="23">
        <f t="shared" si="83"/>
        <v>-1253.74</v>
      </c>
      <c r="P122" s="50">
        <f t="shared" si="83"/>
        <v>-1074.99</v>
      </c>
    </row>
    <row r="123" spans="2:16" x14ac:dyDescent="0.55000000000000004">
      <c r="B123" s="51" t="s">
        <v>37</v>
      </c>
      <c r="C123" s="32">
        <f>(C116+C117)/C115</f>
        <v>0.98477576218008012</v>
      </c>
      <c r="D123" s="32">
        <f t="shared" ref="D123:H123" si="84">(D116+D117)/D115</f>
        <v>0.97662778489378854</v>
      </c>
      <c r="E123" s="32">
        <f t="shared" si="84"/>
        <v>0.99203968042018764</v>
      </c>
      <c r="F123" s="32">
        <f t="shared" si="84"/>
        <v>0.98164699552972867</v>
      </c>
      <c r="G123" s="32">
        <f t="shared" si="84"/>
        <v>0.98409150948775259</v>
      </c>
      <c r="H123" s="32">
        <f t="shared" si="84"/>
        <v>0.98578700857128321</v>
      </c>
      <c r="J123" s="51" t="s">
        <v>37</v>
      </c>
      <c r="K123" s="32">
        <f>(K116+K117)/K115</f>
        <v>0.9808849089754359</v>
      </c>
      <c r="L123" s="32">
        <f t="shared" ref="L123:P123" si="85">(L116+L117)/L115</f>
        <v>0.97441767768116638</v>
      </c>
      <c r="M123" s="32">
        <f t="shared" si="85"/>
        <v>0.99060186440324483</v>
      </c>
      <c r="N123" s="32">
        <f t="shared" si="85"/>
        <v>0.98211123859300009</v>
      </c>
      <c r="O123" s="32">
        <f t="shared" si="85"/>
        <v>0.9819148417945478</v>
      </c>
      <c r="P123" s="32">
        <f t="shared" si="85"/>
        <v>0.97742811848692179</v>
      </c>
    </row>
    <row r="124" spans="2:16" x14ac:dyDescent="0.55000000000000004">
      <c r="B124" s="51" t="s">
        <v>38</v>
      </c>
      <c r="C124" s="32" t="s">
        <v>39</v>
      </c>
      <c r="D124" s="32" t="s">
        <v>39</v>
      </c>
      <c r="E124" s="32" t="s">
        <v>39</v>
      </c>
      <c r="F124" s="32" t="s">
        <v>39</v>
      </c>
      <c r="G124" s="32" t="s">
        <v>39</v>
      </c>
      <c r="H124" s="32" t="s">
        <v>39</v>
      </c>
      <c r="J124" s="51" t="s">
        <v>38</v>
      </c>
      <c r="K124" s="32" t="s">
        <v>39</v>
      </c>
      <c r="L124" s="32" t="s">
        <v>39</v>
      </c>
      <c r="M124" s="32" t="s">
        <v>39</v>
      </c>
      <c r="N124" s="32" t="s">
        <v>39</v>
      </c>
      <c r="O124" s="32" t="s">
        <v>39</v>
      </c>
      <c r="P124" s="32" t="s">
        <v>39</v>
      </c>
    </row>
    <row r="125" spans="2:16" ht="18.3" x14ac:dyDescent="0.7">
      <c r="B125" s="43" t="s">
        <v>20</v>
      </c>
      <c r="C125" s="16"/>
      <c r="D125" s="10"/>
      <c r="E125" s="10"/>
      <c r="F125" s="10"/>
      <c r="G125" s="10"/>
      <c r="H125" s="52"/>
      <c r="J125" s="43" t="s">
        <v>20</v>
      </c>
      <c r="K125" s="16"/>
      <c r="L125" s="10"/>
      <c r="M125" s="10"/>
      <c r="N125" s="10"/>
      <c r="O125" s="10"/>
      <c r="P125" s="52"/>
    </row>
    <row r="126" spans="2:16" x14ac:dyDescent="0.55000000000000004">
      <c r="B126" s="45" t="s">
        <v>5</v>
      </c>
      <c r="C126" s="15">
        <v>69430.66</v>
      </c>
      <c r="D126" s="8">
        <v>21979.279999999999</v>
      </c>
      <c r="E126" s="8">
        <v>47525.17</v>
      </c>
      <c r="F126" s="8">
        <v>73771.039999999994</v>
      </c>
      <c r="G126" s="8">
        <v>89622.53</v>
      </c>
      <c r="H126" s="46">
        <v>113149.11</v>
      </c>
      <c r="J126" s="45" t="s">
        <v>5</v>
      </c>
      <c r="K126" s="15">
        <v>14791.49</v>
      </c>
      <c r="L126" s="8">
        <v>3159.56</v>
      </c>
      <c r="M126" s="8">
        <v>7696</v>
      </c>
      <c r="N126" s="8">
        <v>13509.06</v>
      </c>
      <c r="O126" s="8">
        <v>18995.28</v>
      </c>
      <c r="P126" s="46">
        <v>30244.18</v>
      </c>
    </row>
    <row r="127" spans="2:16" x14ac:dyDescent="0.55000000000000004">
      <c r="B127" s="45" t="s">
        <v>7</v>
      </c>
      <c r="C127" s="15">
        <v>66399.41</v>
      </c>
      <c r="D127" s="8">
        <v>21327.06</v>
      </c>
      <c r="E127" s="8">
        <v>45337.98</v>
      </c>
      <c r="F127" s="8">
        <v>70943.31</v>
      </c>
      <c r="G127" s="8">
        <v>84560.11</v>
      </c>
      <c r="H127" s="46">
        <v>108743.16</v>
      </c>
      <c r="J127" s="45" t="s">
        <v>7</v>
      </c>
      <c r="K127" s="15">
        <v>14085.77</v>
      </c>
      <c r="L127" s="8">
        <v>3038.85</v>
      </c>
      <c r="M127" s="8">
        <v>7270.35</v>
      </c>
      <c r="N127" s="8">
        <v>13025.18</v>
      </c>
      <c r="O127" s="8">
        <v>17732.36</v>
      </c>
      <c r="P127" s="46">
        <v>29015.03</v>
      </c>
    </row>
    <row r="128" spans="2:16" x14ac:dyDescent="0.55000000000000004">
      <c r="B128" s="45" t="s">
        <v>6</v>
      </c>
      <c r="C128" s="15">
        <v>1544.49</v>
      </c>
      <c r="D128" s="8">
        <v>330.97</v>
      </c>
      <c r="E128" s="8">
        <v>1253.8399999999999</v>
      </c>
      <c r="F128" s="8">
        <v>1926.76</v>
      </c>
      <c r="G128" s="8">
        <v>3045.57</v>
      </c>
      <c r="H128" s="46">
        <v>1188.27</v>
      </c>
      <c r="J128" s="45" t="s">
        <v>6</v>
      </c>
      <c r="K128" s="15">
        <v>313.8</v>
      </c>
      <c r="L128" s="8">
        <v>22.78</v>
      </c>
      <c r="M128" s="8">
        <v>206.92</v>
      </c>
      <c r="N128" s="8">
        <v>308.02</v>
      </c>
      <c r="O128" s="8">
        <v>667.55</v>
      </c>
      <c r="P128" s="46">
        <v>366.68</v>
      </c>
    </row>
    <row r="129" spans="2:16" x14ac:dyDescent="0.55000000000000004">
      <c r="B129" s="45" t="s">
        <v>8</v>
      </c>
      <c r="C129" s="15">
        <v>2296.5</v>
      </c>
      <c r="D129" s="8">
        <v>3466.46</v>
      </c>
      <c r="E129" s="8">
        <v>1474.12</v>
      </c>
      <c r="F129" s="8">
        <v>4991.03</v>
      </c>
      <c r="G129" s="8">
        <v>1580.48</v>
      </c>
      <c r="H129" s="46">
        <v>72.989999999999995</v>
      </c>
      <c r="J129" s="45" t="s">
        <v>8</v>
      </c>
      <c r="K129" s="15">
        <v>385.37</v>
      </c>
      <c r="L129" s="8">
        <v>405.24</v>
      </c>
      <c r="M129" s="8">
        <v>119.54</v>
      </c>
      <c r="N129" s="8">
        <v>1098.5999999999999</v>
      </c>
      <c r="O129" s="8">
        <v>303.45999999999998</v>
      </c>
      <c r="P129" s="46">
        <v>18.25</v>
      </c>
    </row>
    <row r="130" spans="2:16" x14ac:dyDescent="0.55000000000000004">
      <c r="B130" s="45" t="s">
        <v>9</v>
      </c>
      <c r="C130" s="15">
        <v>1359.22</v>
      </c>
      <c r="D130" s="8">
        <v>1990.76</v>
      </c>
      <c r="E130" s="8">
        <v>329.19</v>
      </c>
      <c r="F130" s="8">
        <v>4131.8999999999996</v>
      </c>
      <c r="G130" s="8">
        <v>387.54</v>
      </c>
      <c r="H130" s="46">
        <v>24.33</v>
      </c>
      <c r="J130" s="45" t="s">
        <v>9</v>
      </c>
      <c r="K130" s="15">
        <v>247.88</v>
      </c>
      <c r="L130" s="8">
        <v>223.79</v>
      </c>
      <c r="M130" s="8">
        <v>25.31</v>
      </c>
      <c r="N130" s="8">
        <v>916.88</v>
      </c>
      <c r="O130" s="8">
        <v>77.66</v>
      </c>
      <c r="P130" s="46">
        <v>6.08</v>
      </c>
    </row>
    <row r="131" spans="2:16" ht="14.7" thickBot="1" x14ac:dyDescent="0.6">
      <c r="B131" s="47" t="s">
        <v>35</v>
      </c>
      <c r="C131" s="19">
        <v>937.27</v>
      </c>
      <c r="D131" s="20">
        <v>1475.7</v>
      </c>
      <c r="E131" s="20">
        <v>1144.93</v>
      </c>
      <c r="F131" s="20">
        <v>859.13</v>
      </c>
      <c r="G131" s="20">
        <v>1192.94</v>
      </c>
      <c r="H131" s="48">
        <v>48.66</v>
      </c>
      <c r="J131" s="47" t="s">
        <v>35</v>
      </c>
      <c r="K131" s="19">
        <v>137.5</v>
      </c>
      <c r="L131" s="20">
        <v>181.45</v>
      </c>
      <c r="M131" s="20">
        <v>94.23</v>
      </c>
      <c r="N131" s="20">
        <v>181.72</v>
      </c>
      <c r="O131" s="20">
        <v>225.8</v>
      </c>
      <c r="P131" s="48">
        <v>12.16</v>
      </c>
    </row>
    <row r="132" spans="2:16" ht="14.7" thickTop="1" x14ac:dyDescent="0.55000000000000004">
      <c r="B132" s="49" t="s">
        <v>29</v>
      </c>
      <c r="C132" s="22">
        <f>C129-C126</f>
        <v>-67134.16</v>
      </c>
      <c r="D132" s="23">
        <f t="shared" ref="D132:H132" si="86">D129-D126</f>
        <v>-18512.82</v>
      </c>
      <c r="E132" s="23">
        <f t="shared" si="86"/>
        <v>-46051.049999999996</v>
      </c>
      <c r="F132" s="23">
        <f t="shared" si="86"/>
        <v>-68780.009999999995</v>
      </c>
      <c r="G132" s="23">
        <f t="shared" si="86"/>
        <v>-88042.05</v>
      </c>
      <c r="H132" s="50">
        <f t="shared" si="86"/>
        <v>-113076.12</v>
      </c>
      <c r="J132" s="49" t="s">
        <v>29</v>
      </c>
      <c r="K132" s="22">
        <f>K129-K126</f>
        <v>-14406.119999999999</v>
      </c>
      <c r="L132" s="23">
        <f t="shared" ref="L132:P132" si="87">L129-L126</f>
        <v>-2754.3199999999997</v>
      </c>
      <c r="M132" s="23">
        <f t="shared" si="87"/>
        <v>-7576.46</v>
      </c>
      <c r="N132" s="23">
        <f t="shared" si="87"/>
        <v>-12410.46</v>
      </c>
      <c r="O132" s="23">
        <f t="shared" si="87"/>
        <v>-18691.82</v>
      </c>
      <c r="P132" s="50">
        <f t="shared" si="87"/>
        <v>-30225.93</v>
      </c>
    </row>
    <row r="133" spans="2:16" x14ac:dyDescent="0.55000000000000004">
      <c r="B133" s="49" t="s">
        <v>30</v>
      </c>
      <c r="C133" s="22">
        <f>C131-C128</f>
        <v>-607.22</v>
      </c>
      <c r="D133" s="23">
        <f t="shared" ref="D133:H133" si="88">D131-D128</f>
        <v>1144.73</v>
      </c>
      <c r="E133" s="23">
        <f t="shared" si="88"/>
        <v>-108.90999999999985</v>
      </c>
      <c r="F133" s="23">
        <f t="shared" si="88"/>
        <v>-1067.6300000000001</v>
      </c>
      <c r="G133" s="23">
        <f t="shared" si="88"/>
        <v>-1852.63</v>
      </c>
      <c r="H133" s="50">
        <f t="shared" si="88"/>
        <v>-1139.6099999999999</v>
      </c>
      <c r="J133" s="49" t="s">
        <v>30</v>
      </c>
      <c r="K133" s="22">
        <f>K131-K128</f>
        <v>-176.3</v>
      </c>
      <c r="L133" s="23">
        <f t="shared" ref="L133:P133" si="89">L131-L128</f>
        <v>158.66999999999999</v>
      </c>
      <c r="M133" s="23">
        <f t="shared" si="89"/>
        <v>-112.68999999999998</v>
      </c>
      <c r="N133" s="23">
        <f t="shared" si="89"/>
        <v>-126.29999999999998</v>
      </c>
      <c r="O133" s="23">
        <f t="shared" si="89"/>
        <v>-441.74999999999994</v>
      </c>
      <c r="P133" s="50">
        <f t="shared" si="89"/>
        <v>-354.52</v>
      </c>
    </row>
    <row r="134" spans="2:16" x14ac:dyDescent="0.55000000000000004">
      <c r="B134" s="51" t="s">
        <v>37</v>
      </c>
      <c r="C134" s="32">
        <f>(C127+C128)/C126</f>
        <v>0.97858640548714371</v>
      </c>
      <c r="D134" s="32">
        <f t="shared" ref="D134:H134" si="90">(D127+D128)/D126</f>
        <v>0.9853839616220369</v>
      </c>
      <c r="E134" s="32">
        <f t="shared" si="90"/>
        <v>0.98036093295405369</v>
      </c>
      <c r="F134" s="32">
        <f t="shared" si="90"/>
        <v>0.98778694186770311</v>
      </c>
      <c r="G134" s="32">
        <f t="shared" si="90"/>
        <v>0.97749617200050043</v>
      </c>
      <c r="H134" s="32">
        <f t="shared" si="90"/>
        <v>0.97156248069472229</v>
      </c>
      <c r="J134" s="51" t="s">
        <v>37</v>
      </c>
      <c r="K134" s="32">
        <f>(K127+K128)/K126</f>
        <v>0.97350368353695271</v>
      </c>
      <c r="L134" s="32">
        <f t="shared" ref="L134:P134" si="91">(L127+L128)/L126</f>
        <v>0.96900517793616836</v>
      </c>
      <c r="M134" s="32">
        <f t="shared" si="91"/>
        <v>0.9715787422037423</v>
      </c>
      <c r="N134" s="32">
        <f t="shared" si="91"/>
        <v>0.98698206981092695</v>
      </c>
      <c r="O134" s="32">
        <f t="shared" si="91"/>
        <v>0.96865695056877288</v>
      </c>
      <c r="P134" s="32">
        <f t="shared" si="91"/>
        <v>0.97148310848566566</v>
      </c>
    </row>
    <row r="135" spans="2:16" x14ac:dyDescent="0.55000000000000004">
      <c r="B135" s="51" t="s">
        <v>38</v>
      </c>
      <c r="C135" s="32">
        <f>(C130+C131)/C129</f>
        <v>0.99999564554757225</v>
      </c>
      <c r="D135" s="32">
        <f t="shared" ref="D135:H135" si="92">(D130+D131)/D129</f>
        <v>1</v>
      </c>
      <c r="E135" s="32">
        <f t="shared" si="92"/>
        <v>1.0000000000000002</v>
      </c>
      <c r="F135" s="32">
        <f t="shared" si="92"/>
        <v>1</v>
      </c>
      <c r="G135" s="32">
        <f t="shared" si="92"/>
        <v>1</v>
      </c>
      <c r="H135" s="32">
        <f t="shared" si="92"/>
        <v>1</v>
      </c>
      <c r="J135" s="51" t="s">
        <v>38</v>
      </c>
      <c r="K135" s="32">
        <f>(K130+K131)/K129</f>
        <v>1.0000259490878896</v>
      </c>
      <c r="L135" s="32">
        <f t="shared" ref="L135:P135" si="93">(L130+L131)/L129</f>
        <v>1</v>
      </c>
      <c r="M135" s="32">
        <f t="shared" si="93"/>
        <v>1</v>
      </c>
      <c r="N135" s="32">
        <f t="shared" si="93"/>
        <v>1</v>
      </c>
      <c r="O135" s="32">
        <f t="shared" si="93"/>
        <v>1.0000000000000002</v>
      </c>
      <c r="P135" s="32">
        <f t="shared" si="93"/>
        <v>0.99945205479452071</v>
      </c>
    </row>
    <row r="136" spans="2:16" ht="18.3" x14ac:dyDescent="0.7">
      <c r="B136" s="43" t="s">
        <v>21</v>
      </c>
      <c r="C136" s="16"/>
      <c r="D136" s="10"/>
      <c r="E136" s="10"/>
      <c r="F136" s="10"/>
      <c r="G136" s="10"/>
      <c r="H136" s="52"/>
      <c r="J136" s="43" t="s">
        <v>21</v>
      </c>
      <c r="K136" s="16"/>
      <c r="L136" s="10"/>
      <c r="M136" s="10"/>
      <c r="N136" s="10"/>
      <c r="O136" s="10"/>
      <c r="P136" s="52"/>
    </row>
    <row r="137" spans="2:16" x14ac:dyDescent="0.55000000000000004">
      <c r="B137" s="45" t="s">
        <v>5</v>
      </c>
      <c r="C137" s="15">
        <v>10860.12</v>
      </c>
      <c r="D137" s="8">
        <v>8903.64</v>
      </c>
      <c r="E137" s="8">
        <v>9708.98</v>
      </c>
      <c r="F137" s="8">
        <v>10666.87</v>
      </c>
      <c r="G137" s="8">
        <v>11372.49</v>
      </c>
      <c r="H137" s="46">
        <v>13580.24</v>
      </c>
      <c r="J137" s="45" t="s">
        <v>5</v>
      </c>
      <c r="K137" s="15">
        <v>2463.0700000000002</v>
      </c>
      <c r="L137" s="8">
        <v>1512.75</v>
      </c>
      <c r="M137" s="8">
        <v>1787.93</v>
      </c>
      <c r="N137" s="8">
        <v>2179.91</v>
      </c>
      <c r="O137" s="8">
        <v>2733.36</v>
      </c>
      <c r="P137" s="46">
        <v>4065.22</v>
      </c>
    </row>
    <row r="138" spans="2:16" x14ac:dyDescent="0.55000000000000004">
      <c r="B138" s="45" t="s">
        <v>7</v>
      </c>
      <c r="C138" s="15">
        <v>10260.52</v>
      </c>
      <c r="D138" s="8">
        <v>8349.14</v>
      </c>
      <c r="E138" s="8">
        <v>9335.52</v>
      </c>
      <c r="F138" s="8">
        <v>9855.7800000000007</v>
      </c>
      <c r="G138" s="8">
        <v>10622.64</v>
      </c>
      <c r="H138" s="46">
        <v>13058.79</v>
      </c>
      <c r="J138" s="45" t="s">
        <v>7</v>
      </c>
      <c r="K138" s="15">
        <v>2305.2399999999998</v>
      </c>
      <c r="L138" s="8">
        <v>1398.28</v>
      </c>
      <c r="M138" s="8">
        <v>1717.5</v>
      </c>
      <c r="N138" s="8">
        <v>2030.75</v>
      </c>
      <c r="O138" s="8">
        <v>2498.56</v>
      </c>
      <c r="P138" s="46">
        <v>3842.93</v>
      </c>
    </row>
    <row r="139" spans="2:16" x14ac:dyDescent="0.55000000000000004">
      <c r="B139" s="45" t="s">
        <v>6</v>
      </c>
      <c r="C139" s="15">
        <v>149.02000000000001</v>
      </c>
      <c r="D139" s="8">
        <v>74.05</v>
      </c>
      <c r="E139" s="8">
        <v>61.94</v>
      </c>
      <c r="F139" s="8">
        <v>123.62</v>
      </c>
      <c r="G139" s="8">
        <v>139.34</v>
      </c>
      <c r="H139" s="46">
        <v>342.07</v>
      </c>
      <c r="J139" s="45" t="s">
        <v>6</v>
      </c>
      <c r="K139" s="15">
        <v>42.17</v>
      </c>
      <c r="L139" s="8">
        <v>12.94</v>
      </c>
      <c r="M139" s="8">
        <v>12.92</v>
      </c>
      <c r="N139" s="8">
        <v>13.78</v>
      </c>
      <c r="O139" s="8">
        <v>45.62</v>
      </c>
      <c r="P139" s="46">
        <v>123.81</v>
      </c>
    </row>
    <row r="140" spans="2:16" x14ac:dyDescent="0.55000000000000004">
      <c r="B140" s="45" t="s">
        <v>8</v>
      </c>
      <c r="C140" s="15">
        <v>12599.75</v>
      </c>
      <c r="D140" s="8">
        <v>477</v>
      </c>
      <c r="E140" s="8">
        <v>6341.86</v>
      </c>
      <c r="F140" s="8">
        <v>24976.400000000001</v>
      </c>
      <c r="G140" s="8">
        <v>4911.0600000000004</v>
      </c>
      <c r="H140" s="46">
        <v>25707.03</v>
      </c>
      <c r="J140" s="45" t="s">
        <v>8</v>
      </c>
      <c r="K140" s="15">
        <v>2502.11</v>
      </c>
      <c r="L140" s="8">
        <v>88.91</v>
      </c>
      <c r="M140" s="8">
        <v>1666.75</v>
      </c>
      <c r="N140" s="8">
        <v>2979.25</v>
      </c>
      <c r="O140" s="8">
        <v>1019.83</v>
      </c>
      <c r="P140" s="46">
        <v>6585.65</v>
      </c>
    </row>
    <row r="141" spans="2:16" x14ac:dyDescent="0.55000000000000004">
      <c r="B141" s="45" t="s">
        <v>9</v>
      </c>
      <c r="C141" s="15">
        <v>2537.31</v>
      </c>
      <c r="D141" s="8">
        <v>194.58</v>
      </c>
      <c r="E141" s="8">
        <v>821.22</v>
      </c>
      <c r="F141" s="8">
        <v>5404.34</v>
      </c>
      <c r="G141" s="8">
        <v>2376.46</v>
      </c>
      <c r="H141" s="46">
        <v>3856.16</v>
      </c>
      <c r="J141" s="45" t="s">
        <v>9</v>
      </c>
      <c r="K141" s="15">
        <v>393.85</v>
      </c>
      <c r="L141" s="8">
        <v>37.770000000000003</v>
      </c>
      <c r="M141" s="8">
        <v>131.76</v>
      </c>
      <c r="N141" s="8">
        <v>621.55999999999995</v>
      </c>
      <c r="O141" s="8">
        <v>435.09</v>
      </c>
      <c r="P141" s="46">
        <v>735.54</v>
      </c>
    </row>
    <row r="142" spans="2:16" ht="14.7" thickBot="1" x14ac:dyDescent="0.6">
      <c r="B142" s="47" t="s">
        <v>35</v>
      </c>
      <c r="C142" s="19">
        <v>10033.25</v>
      </c>
      <c r="D142" s="20">
        <v>282.42</v>
      </c>
      <c r="E142" s="20">
        <v>5520.64</v>
      </c>
      <c r="F142" s="20">
        <v>19496.55</v>
      </c>
      <c r="G142" s="20">
        <v>2534.59</v>
      </c>
      <c r="H142" s="48">
        <v>21781.74</v>
      </c>
      <c r="J142" s="47" t="s">
        <v>35</v>
      </c>
      <c r="K142" s="19">
        <v>2103.7399999999998</v>
      </c>
      <c r="L142" s="20">
        <v>51.14</v>
      </c>
      <c r="M142" s="20">
        <v>1534.99</v>
      </c>
      <c r="N142" s="20">
        <v>2345.1</v>
      </c>
      <c r="O142" s="20">
        <v>584.74</v>
      </c>
      <c r="P142" s="48">
        <v>5840.24</v>
      </c>
    </row>
    <row r="143" spans="2:16" ht="14.7" thickTop="1" x14ac:dyDescent="0.55000000000000004">
      <c r="B143" s="49" t="s">
        <v>29</v>
      </c>
      <c r="C143" s="22">
        <f>C140-C137</f>
        <v>1739.6299999999992</v>
      </c>
      <c r="D143" s="23">
        <f t="shared" ref="D143:H143" si="94">D140-D137</f>
        <v>-8426.64</v>
      </c>
      <c r="E143" s="23">
        <f t="shared" si="94"/>
        <v>-3367.12</v>
      </c>
      <c r="F143" s="23">
        <f t="shared" si="94"/>
        <v>14309.53</v>
      </c>
      <c r="G143" s="23">
        <f t="shared" si="94"/>
        <v>-6461.4299999999994</v>
      </c>
      <c r="H143" s="50">
        <f t="shared" si="94"/>
        <v>12126.789999999999</v>
      </c>
      <c r="J143" s="49" t="s">
        <v>29</v>
      </c>
      <c r="K143" s="22">
        <f>K140-K137</f>
        <v>39.039999999999964</v>
      </c>
      <c r="L143" s="23">
        <f t="shared" ref="L143:P143" si="95">L140-L137</f>
        <v>-1423.84</v>
      </c>
      <c r="M143" s="23">
        <f t="shared" si="95"/>
        <v>-121.18000000000006</v>
      </c>
      <c r="N143" s="23">
        <f t="shared" si="95"/>
        <v>799.34000000000015</v>
      </c>
      <c r="O143" s="23">
        <f t="shared" si="95"/>
        <v>-1713.5300000000002</v>
      </c>
      <c r="P143" s="50">
        <f t="shared" si="95"/>
        <v>2520.4299999999998</v>
      </c>
    </row>
    <row r="144" spans="2:16" x14ac:dyDescent="0.55000000000000004">
      <c r="B144" s="49" t="s">
        <v>30</v>
      </c>
      <c r="C144" s="22">
        <f>C142-C139</f>
        <v>9884.23</v>
      </c>
      <c r="D144" s="23">
        <f t="shared" ref="D144:H144" si="96">D142-D139</f>
        <v>208.37</v>
      </c>
      <c r="E144" s="23">
        <f t="shared" si="96"/>
        <v>5458.7000000000007</v>
      </c>
      <c r="F144" s="23">
        <f t="shared" si="96"/>
        <v>19372.93</v>
      </c>
      <c r="G144" s="23">
        <f t="shared" si="96"/>
        <v>2395.25</v>
      </c>
      <c r="H144" s="50">
        <f t="shared" si="96"/>
        <v>21439.670000000002</v>
      </c>
      <c r="J144" s="49" t="s">
        <v>30</v>
      </c>
      <c r="K144" s="22">
        <f>K142-K139</f>
        <v>2061.5699999999997</v>
      </c>
      <c r="L144" s="23">
        <f t="shared" ref="L144:P144" si="97">L142-L139</f>
        <v>38.200000000000003</v>
      </c>
      <c r="M144" s="23">
        <f t="shared" si="97"/>
        <v>1522.07</v>
      </c>
      <c r="N144" s="23">
        <f t="shared" si="97"/>
        <v>2331.3199999999997</v>
      </c>
      <c r="O144" s="23">
        <f t="shared" si="97"/>
        <v>539.12</v>
      </c>
      <c r="P144" s="50">
        <f t="shared" si="97"/>
        <v>5716.4299999999994</v>
      </c>
    </row>
    <row r="145" spans="2:16" x14ac:dyDescent="0.55000000000000004">
      <c r="B145" s="51" t="s">
        <v>37</v>
      </c>
      <c r="C145" s="32">
        <f>(C138+C139)/C137</f>
        <v>0.95851058735999239</v>
      </c>
      <c r="D145" s="32">
        <f t="shared" ref="D145:H145" si="98">(D138+D139)/D137</f>
        <v>0.94603892340660667</v>
      </c>
      <c r="E145" s="32">
        <f t="shared" si="98"/>
        <v>0.96791424021884909</v>
      </c>
      <c r="F145" s="32">
        <f t="shared" si="98"/>
        <v>0.93555091606066265</v>
      </c>
      <c r="G145" s="32">
        <f t="shared" si="98"/>
        <v>0.94631694554138979</v>
      </c>
      <c r="H145" s="32">
        <f t="shared" si="98"/>
        <v>0.98679110236637946</v>
      </c>
      <c r="J145" s="51" t="s">
        <v>37</v>
      </c>
      <c r="K145" s="32">
        <f>(K138+K139)/K137</f>
        <v>0.95304234146816769</v>
      </c>
      <c r="L145" s="32">
        <f t="shared" ref="L145:P145" si="99">(L138+L139)/L137</f>
        <v>0.93288382085605692</v>
      </c>
      <c r="M145" s="32">
        <f t="shared" si="99"/>
        <v>0.96783431118667962</v>
      </c>
      <c r="N145" s="32">
        <f t="shared" si="99"/>
        <v>0.93789651866361456</v>
      </c>
      <c r="O145" s="32">
        <f t="shared" si="99"/>
        <v>0.93078848011238902</v>
      </c>
      <c r="P145" s="32">
        <f t="shared" si="99"/>
        <v>0.9757749888074938</v>
      </c>
    </row>
    <row r="146" spans="2:16" x14ac:dyDescent="0.55000000000000004">
      <c r="B146" s="51" t="s">
        <v>38</v>
      </c>
      <c r="C146" s="32">
        <f>(C141+C142)/C140</f>
        <v>0.99768328736681278</v>
      </c>
      <c r="D146" s="32">
        <f t="shared" ref="D146:H146" si="100">(D141+D142)/D140</f>
        <v>1</v>
      </c>
      <c r="E146" s="32">
        <f t="shared" si="100"/>
        <v>1.0000000000000002</v>
      </c>
      <c r="F146" s="32">
        <f t="shared" si="100"/>
        <v>0.99697674604826947</v>
      </c>
      <c r="G146" s="32">
        <f t="shared" si="100"/>
        <v>0.99999796377971351</v>
      </c>
      <c r="H146" s="32">
        <f t="shared" si="100"/>
        <v>0.9973108523232751</v>
      </c>
      <c r="J146" s="51" t="s">
        <v>38</v>
      </c>
      <c r="K146" s="32">
        <f>(K141+K142)/K140</f>
        <v>0.99819352466518241</v>
      </c>
      <c r="L146" s="32">
        <f t="shared" ref="L146:P146" si="101">(L141+L142)/L140</f>
        <v>1</v>
      </c>
      <c r="M146" s="32">
        <f t="shared" si="101"/>
        <v>1</v>
      </c>
      <c r="N146" s="32">
        <f t="shared" si="101"/>
        <v>0.99577410422086088</v>
      </c>
      <c r="O146" s="32">
        <f t="shared" si="101"/>
        <v>0.99999999999999989</v>
      </c>
      <c r="P146" s="32">
        <f t="shared" si="101"/>
        <v>0.99850128688891759</v>
      </c>
    </row>
    <row r="147" spans="2:16" ht="18.3" x14ac:dyDescent="0.7">
      <c r="B147" s="43" t="s">
        <v>22</v>
      </c>
      <c r="C147" s="16"/>
      <c r="D147" s="10"/>
      <c r="E147" s="10"/>
      <c r="F147" s="10"/>
      <c r="G147" s="10"/>
      <c r="H147" s="52"/>
      <c r="J147" s="43" t="s">
        <v>22</v>
      </c>
      <c r="K147" s="16"/>
      <c r="L147" s="10"/>
      <c r="M147" s="10"/>
      <c r="N147" s="10"/>
      <c r="O147" s="10"/>
      <c r="P147" s="52"/>
    </row>
    <row r="148" spans="2:16" x14ac:dyDescent="0.55000000000000004">
      <c r="B148" s="41" t="s">
        <v>1</v>
      </c>
      <c r="C148" s="15">
        <v>152.79</v>
      </c>
      <c r="D148" s="8">
        <v>176.53</v>
      </c>
      <c r="E148" s="8">
        <v>187.14</v>
      </c>
      <c r="F148" s="8">
        <v>164.88</v>
      </c>
      <c r="G148" s="8">
        <v>135.13</v>
      </c>
      <c r="H148" s="46">
        <v>100.65</v>
      </c>
      <c r="J148" s="41" t="s">
        <v>1</v>
      </c>
      <c r="K148" s="15">
        <v>152.79</v>
      </c>
      <c r="L148" s="8">
        <v>176.53</v>
      </c>
      <c r="M148" s="8">
        <v>187.14</v>
      </c>
      <c r="N148" s="8">
        <v>164.88</v>
      </c>
      <c r="O148" s="8">
        <v>135.13</v>
      </c>
      <c r="P148" s="46">
        <v>100.65</v>
      </c>
    </row>
    <row r="149" spans="2:16" x14ac:dyDescent="0.55000000000000004">
      <c r="B149" s="41" t="s">
        <v>2</v>
      </c>
      <c r="C149" s="17">
        <v>2.44</v>
      </c>
      <c r="D149" s="12">
        <v>2.1800000000000002</v>
      </c>
      <c r="E149" s="12">
        <v>2.5499999999999998</v>
      </c>
      <c r="F149" s="12">
        <v>2.52</v>
      </c>
      <c r="G149" s="12">
        <v>2.2200000000000002</v>
      </c>
      <c r="H149" s="53">
        <v>2.7</v>
      </c>
      <c r="J149" s="41" t="s">
        <v>2</v>
      </c>
      <c r="K149" s="17">
        <v>2.44</v>
      </c>
      <c r="L149" s="12">
        <v>2.1800000000000002</v>
      </c>
      <c r="M149" s="12">
        <v>2.5499999999999998</v>
      </c>
      <c r="N149" s="12">
        <v>2.52</v>
      </c>
      <c r="O149" s="12">
        <v>2.2200000000000002</v>
      </c>
      <c r="P149" s="53">
        <v>2.7</v>
      </c>
    </row>
    <row r="150" spans="2:16" x14ac:dyDescent="0.55000000000000004">
      <c r="B150" s="41" t="s">
        <v>3</v>
      </c>
      <c r="C150" s="15">
        <v>114.28</v>
      </c>
      <c r="D150" s="8">
        <v>125.74</v>
      </c>
      <c r="E150" s="8">
        <v>127.42</v>
      </c>
      <c r="F150" s="8">
        <v>118.1</v>
      </c>
      <c r="G150" s="8">
        <v>122.74</v>
      </c>
      <c r="H150" s="46">
        <v>78.36</v>
      </c>
      <c r="J150" s="41" t="s">
        <v>3</v>
      </c>
      <c r="K150" s="15">
        <v>114.28</v>
      </c>
      <c r="L150" s="8">
        <v>125.74</v>
      </c>
      <c r="M150" s="8">
        <v>127.42</v>
      </c>
      <c r="N150" s="8">
        <v>118.1</v>
      </c>
      <c r="O150" s="8">
        <v>122.74</v>
      </c>
      <c r="P150" s="46">
        <v>78.36</v>
      </c>
    </row>
    <row r="151" spans="2:16" x14ac:dyDescent="0.55000000000000004">
      <c r="B151" s="54" t="s">
        <v>40</v>
      </c>
      <c r="C151" s="55">
        <v>2568897.77</v>
      </c>
      <c r="D151" s="56">
        <v>1095241.1100000001</v>
      </c>
      <c r="E151" s="56">
        <v>1813133.44</v>
      </c>
      <c r="F151" s="56">
        <v>2264740.13</v>
      </c>
      <c r="G151" s="56">
        <v>2844838.75</v>
      </c>
      <c r="H151" s="57">
        <v>4764702.22</v>
      </c>
      <c r="J151" s="54" t="s">
        <v>23</v>
      </c>
      <c r="K151" s="55">
        <v>538521.64</v>
      </c>
      <c r="L151" s="56">
        <v>168616.72</v>
      </c>
      <c r="M151" s="56">
        <v>293681.58</v>
      </c>
      <c r="N151" s="56">
        <v>413601.12</v>
      </c>
      <c r="O151" s="56">
        <v>594997.62</v>
      </c>
      <c r="P151" s="57">
        <v>1204780.93</v>
      </c>
    </row>
    <row r="153" spans="2:16" ht="14.7" thickBot="1" x14ac:dyDescent="0.6"/>
    <row r="154" spans="2:16" ht="14.7" thickBot="1" x14ac:dyDescent="0.6">
      <c r="B154" s="34" t="s">
        <v>36</v>
      </c>
      <c r="C154" s="35">
        <f>C5/C151</f>
        <v>0.64428791185411793</v>
      </c>
      <c r="D154" s="35">
        <f>D5/D151</f>
        <v>0.7367156351536146</v>
      </c>
      <c r="E154" s="35">
        <f>E5/E151</f>
        <v>0.74685932106574582</v>
      </c>
      <c r="F154" s="35">
        <f>F5/F151</f>
        <v>0.73678573885649301</v>
      </c>
      <c r="G154" s="35">
        <f>G5/G151</f>
        <v>0.69070610416847</v>
      </c>
      <c r="H154" s="36">
        <f>H5/H151</f>
        <v>0.51551679970464137</v>
      </c>
      <c r="J154" s="34" t="s">
        <v>36</v>
      </c>
      <c r="K154" s="35">
        <f>K5/K151</f>
        <v>0.65226292484736548</v>
      </c>
      <c r="L154" s="35">
        <f>L5/L151</f>
        <v>0.73613322569671613</v>
      </c>
      <c r="M154" s="35">
        <f>M5/M151</f>
        <v>0.74877310997850111</v>
      </c>
      <c r="N154" s="35">
        <f>N5/N151</f>
        <v>0.7422712491687643</v>
      </c>
      <c r="O154" s="35">
        <f>O5/O151</f>
        <v>0.70621011895812291</v>
      </c>
      <c r="P154" s="36">
        <f>P5/P151</f>
        <v>0.56190915140066178</v>
      </c>
    </row>
  </sheetData>
  <mergeCells count="4">
    <mergeCell ref="D2:H2"/>
    <mergeCell ref="C2:C3"/>
    <mergeCell ref="K2:K3"/>
    <mergeCell ref="L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4"/>
  <sheetViews>
    <sheetView topLeftCell="A134" zoomScale="70" zoomScaleNormal="70" workbookViewId="0">
      <selection activeCell="C162" sqref="C162"/>
    </sheetView>
  </sheetViews>
  <sheetFormatPr baseColWidth="10" defaultColWidth="8.83984375" defaultRowHeight="14.4" x14ac:dyDescent="0.55000000000000004"/>
  <cols>
    <col min="2" max="2" width="50.15625" customWidth="1"/>
    <col min="3" max="3" width="14.26171875" customWidth="1"/>
    <col min="4" max="4" width="11.83984375" customWidth="1"/>
    <col min="5" max="6" width="12.15625" customWidth="1"/>
    <col min="7" max="7" width="12.83984375" customWidth="1"/>
    <col min="8" max="8" width="12.15625" customWidth="1"/>
    <col min="10" max="10" width="51.26171875" customWidth="1"/>
    <col min="11" max="11" width="12.578125" customWidth="1"/>
    <col min="12" max="12" width="15.83984375" customWidth="1"/>
    <col min="13" max="13" width="14.15625" customWidth="1"/>
    <col min="14" max="14" width="16.26171875" customWidth="1"/>
    <col min="15" max="15" width="13.15625" customWidth="1"/>
    <col min="16" max="16" width="18.41796875" customWidth="1"/>
  </cols>
  <sheetData>
    <row r="1" spans="2:16" ht="18.3" x14ac:dyDescent="0.7">
      <c r="B1" s="27" t="s">
        <v>33</v>
      </c>
      <c r="J1" s="27" t="s">
        <v>34</v>
      </c>
    </row>
    <row r="2" spans="2:16" x14ac:dyDescent="0.55000000000000004">
      <c r="B2" s="37"/>
      <c r="C2" s="38" t="s">
        <v>0</v>
      </c>
      <c r="D2" s="39" t="s">
        <v>31</v>
      </c>
      <c r="E2" s="39"/>
      <c r="F2" s="39"/>
      <c r="G2" s="39"/>
      <c r="H2" s="40"/>
      <c r="J2" s="37"/>
      <c r="K2" s="38" t="s">
        <v>0</v>
      </c>
      <c r="L2" s="39" t="s">
        <v>31</v>
      </c>
      <c r="M2" s="39"/>
      <c r="N2" s="39"/>
      <c r="O2" s="39"/>
      <c r="P2" s="40"/>
    </row>
    <row r="3" spans="2:16" x14ac:dyDescent="0.55000000000000004">
      <c r="B3" s="41"/>
      <c r="C3" s="31"/>
      <c r="D3" s="3" t="s">
        <v>24</v>
      </c>
      <c r="E3" s="3" t="s">
        <v>25</v>
      </c>
      <c r="F3" s="3" t="s">
        <v>26</v>
      </c>
      <c r="G3" s="3" t="s">
        <v>27</v>
      </c>
      <c r="H3" s="42" t="s">
        <v>28</v>
      </c>
      <c r="J3" s="41"/>
      <c r="K3" s="31"/>
      <c r="L3" s="3" t="s">
        <v>24</v>
      </c>
      <c r="M3" s="3" t="s">
        <v>25</v>
      </c>
      <c r="N3" s="3" t="s">
        <v>26</v>
      </c>
      <c r="O3" s="3" t="s">
        <v>27</v>
      </c>
      <c r="P3" s="42" t="s">
        <v>28</v>
      </c>
    </row>
    <row r="4" spans="2:16" ht="18.3" x14ac:dyDescent="0.7">
      <c r="B4" s="43" t="s">
        <v>4</v>
      </c>
      <c r="C4" s="14"/>
      <c r="D4" s="5"/>
      <c r="E4" s="5"/>
      <c r="F4" s="5"/>
      <c r="G4" s="5"/>
      <c r="H4" s="44"/>
      <c r="J4" s="43" t="s">
        <v>4</v>
      </c>
      <c r="K4" s="14"/>
      <c r="L4" s="5"/>
      <c r="M4" s="5"/>
      <c r="N4" s="5"/>
      <c r="O4" s="5"/>
      <c r="P4" s="44"/>
    </row>
    <row r="5" spans="2:16" x14ac:dyDescent="0.55000000000000004">
      <c r="B5" s="45" t="s">
        <v>5</v>
      </c>
      <c r="C5" s="15">
        <v>1655109.78</v>
      </c>
      <c r="D5" s="8">
        <v>1381449.36</v>
      </c>
      <c r="E5" s="8">
        <v>1516895.23</v>
      </c>
      <c r="F5" s="8">
        <v>1551937.37</v>
      </c>
      <c r="G5" s="8">
        <v>1718498.82</v>
      </c>
      <c r="H5" s="46">
        <v>2084599.78</v>
      </c>
      <c r="J5" s="45" t="s">
        <v>5</v>
      </c>
      <c r="K5" s="15">
        <v>351257.7</v>
      </c>
      <c r="L5" s="8">
        <v>373274.64</v>
      </c>
      <c r="M5" s="8">
        <v>356902.44</v>
      </c>
      <c r="N5" s="8">
        <v>355792.28</v>
      </c>
      <c r="O5" s="8">
        <v>331887.69</v>
      </c>
      <c r="P5" s="46">
        <v>342005.09</v>
      </c>
    </row>
    <row r="6" spans="2:16" x14ac:dyDescent="0.55000000000000004">
      <c r="B6" s="45" t="s">
        <v>7</v>
      </c>
      <c r="C6" s="15">
        <v>887527.2</v>
      </c>
      <c r="D6" s="8">
        <v>974451.56</v>
      </c>
      <c r="E6" s="8">
        <v>931194.74</v>
      </c>
      <c r="F6" s="8">
        <v>818049.17</v>
      </c>
      <c r="G6" s="8">
        <v>813592.51</v>
      </c>
      <c r="H6" s="46">
        <v>916302.07</v>
      </c>
      <c r="J6" s="45" t="s">
        <v>7</v>
      </c>
      <c r="K6" s="15">
        <v>196695.56</v>
      </c>
      <c r="L6" s="8">
        <v>255305.17</v>
      </c>
      <c r="M6" s="8">
        <v>211661.4</v>
      </c>
      <c r="N6" s="8">
        <v>195727.45</v>
      </c>
      <c r="O6" s="8">
        <v>166742.01999999999</v>
      </c>
      <c r="P6" s="46">
        <v>162260.1</v>
      </c>
    </row>
    <row r="7" spans="2:16" x14ac:dyDescent="0.55000000000000004">
      <c r="B7" s="45" t="s">
        <v>6</v>
      </c>
      <c r="C7" s="15">
        <v>683755.2</v>
      </c>
      <c r="D7" s="8">
        <v>314449.3</v>
      </c>
      <c r="E7" s="8">
        <v>495749.07</v>
      </c>
      <c r="F7" s="8">
        <v>644551.53</v>
      </c>
      <c r="G7" s="8">
        <v>830729.88</v>
      </c>
      <c r="H7" s="46">
        <v>1094037.8600000001</v>
      </c>
      <c r="J7" s="45" t="s">
        <v>6</v>
      </c>
      <c r="K7" s="15">
        <v>132441.94</v>
      </c>
      <c r="L7" s="8">
        <v>85554.8</v>
      </c>
      <c r="M7" s="8">
        <v>119798.22</v>
      </c>
      <c r="N7" s="8">
        <v>136134.06</v>
      </c>
      <c r="O7" s="8">
        <v>148654.07</v>
      </c>
      <c r="P7" s="46">
        <v>166084.4</v>
      </c>
    </row>
    <row r="8" spans="2:16" x14ac:dyDescent="0.55000000000000004">
      <c r="B8" s="45" t="s">
        <v>8</v>
      </c>
      <c r="C8" s="15">
        <v>1399726.83</v>
      </c>
      <c r="D8" s="8">
        <v>380600.48</v>
      </c>
      <c r="E8" s="8">
        <v>650929.17000000004</v>
      </c>
      <c r="F8" s="8">
        <v>1367936.6</v>
      </c>
      <c r="G8" s="8">
        <v>1565663.42</v>
      </c>
      <c r="H8" s="46">
        <v>2959753.08</v>
      </c>
      <c r="J8" s="45" t="s">
        <v>8</v>
      </c>
      <c r="K8" s="15">
        <v>302841.28000000003</v>
      </c>
      <c r="L8" s="8">
        <v>102154.16</v>
      </c>
      <c r="M8" s="8">
        <v>155373.65</v>
      </c>
      <c r="N8" s="8">
        <v>402605.42</v>
      </c>
      <c r="O8" s="8">
        <v>309270.26</v>
      </c>
      <c r="P8" s="46">
        <v>528069.69999999995</v>
      </c>
    </row>
    <row r="9" spans="2:16" x14ac:dyDescent="0.55000000000000004">
      <c r="B9" s="45" t="s">
        <v>9</v>
      </c>
      <c r="C9" s="15">
        <v>1033322.99</v>
      </c>
      <c r="D9" s="8">
        <v>282253.84000000003</v>
      </c>
      <c r="E9" s="8">
        <v>378898.88</v>
      </c>
      <c r="F9" s="8">
        <v>993986.75</v>
      </c>
      <c r="G9" s="8">
        <v>1118555.0900000001</v>
      </c>
      <c r="H9" s="46">
        <v>2350124.34</v>
      </c>
      <c r="J9" s="45" t="s">
        <v>9</v>
      </c>
      <c r="K9" s="15">
        <v>208049.47</v>
      </c>
      <c r="L9" s="8">
        <v>71950.67</v>
      </c>
      <c r="M9" s="8">
        <v>85943.11</v>
      </c>
      <c r="N9" s="8">
        <v>242318.65</v>
      </c>
      <c r="O9" s="8">
        <v>210865.58</v>
      </c>
      <c r="P9" s="46">
        <v>421019.5</v>
      </c>
    </row>
    <row r="10" spans="2:16" ht="14.7" thickBot="1" x14ac:dyDescent="0.6">
      <c r="B10" s="47" t="s">
        <v>35</v>
      </c>
      <c r="C10" s="19">
        <v>336310.79</v>
      </c>
      <c r="D10" s="20">
        <v>91580.54</v>
      </c>
      <c r="E10" s="20">
        <v>258136.88</v>
      </c>
      <c r="F10" s="20">
        <v>356588.56</v>
      </c>
      <c r="G10" s="20">
        <v>399313.75</v>
      </c>
      <c r="H10" s="48">
        <v>547421.85</v>
      </c>
      <c r="J10" s="47" t="s">
        <v>35</v>
      </c>
      <c r="K10" s="19">
        <v>88150</v>
      </c>
      <c r="L10" s="20">
        <v>28101.75</v>
      </c>
      <c r="M10" s="20">
        <v>65619.23</v>
      </c>
      <c r="N10" s="20">
        <v>155862.39999999999</v>
      </c>
      <c r="O10" s="20">
        <v>88199.62</v>
      </c>
      <c r="P10" s="48">
        <v>94904.38</v>
      </c>
    </row>
    <row r="11" spans="2:16" ht="14.7" thickTop="1" x14ac:dyDescent="0.55000000000000004">
      <c r="B11" s="49" t="s">
        <v>29</v>
      </c>
      <c r="C11" s="22">
        <f>C8-C5</f>
        <v>-255382.94999999995</v>
      </c>
      <c r="D11" s="23">
        <f t="shared" ref="D11:H11" si="0">D8-D5</f>
        <v>-1000848.8800000001</v>
      </c>
      <c r="E11" s="23">
        <f t="shared" si="0"/>
        <v>-865966.05999999994</v>
      </c>
      <c r="F11" s="23">
        <f t="shared" si="0"/>
        <v>-184000.77000000002</v>
      </c>
      <c r="G11" s="23">
        <f t="shared" si="0"/>
        <v>-152835.40000000014</v>
      </c>
      <c r="H11" s="50">
        <f t="shared" si="0"/>
        <v>875153.3</v>
      </c>
      <c r="J11" s="49" t="s">
        <v>29</v>
      </c>
      <c r="K11" s="22">
        <f>K8-K5</f>
        <v>-48416.419999999984</v>
      </c>
      <c r="L11" s="23">
        <f t="shared" ref="L11:P11" si="1">L8-L5</f>
        <v>-271120.48</v>
      </c>
      <c r="M11" s="23">
        <f t="shared" si="1"/>
        <v>-201528.79</v>
      </c>
      <c r="N11" s="23">
        <f t="shared" si="1"/>
        <v>46813.139999999956</v>
      </c>
      <c r="O11" s="23">
        <f t="shared" si="1"/>
        <v>-22617.429999999993</v>
      </c>
      <c r="P11" s="50">
        <f t="shared" si="1"/>
        <v>186064.60999999993</v>
      </c>
    </row>
    <row r="12" spans="2:16" x14ac:dyDescent="0.55000000000000004">
      <c r="B12" s="49" t="s">
        <v>30</v>
      </c>
      <c r="C12" s="22">
        <f>C10-C7</f>
        <v>-347444.41</v>
      </c>
      <c r="D12" s="23">
        <f t="shared" ref="D12:H12" si="2">D10-D7</f>
        <v>-222868.76</v>
      </c>
      <c r="E12" s="23">
        <f t="shared" si="2"/>
        <v>-237612.19</v>
      </c>
      <c r="F12" s="23">
        <f t="shared" si="2"/>
        <v>-287962.97000000003</v>
      </c>
      <c r="G12" s="23">
        <f t="shared" si="2"/>
        <v>-431416.13</v>
      </c>
      <c r="H12" s="50">
        <f t="shared" si="2"/>
        <v>-546616.01000000013</v>
      </c>
      <c r="J12" s="49" t="s">
        <v>30</v>
      </c>
      <c r="K12" s="22">
        <f>K10-K7</f>
        <v>-44291.94</v>
      </c>
      <c r="L12" s="23">
        <f t="shared" ref="L12:P12" si="3">L10-L7</f>
        <v>-57453.05</v>
      </c>
      <c r="M12" s="23">
        <f t="shared" si="3"/>
        <v>-54178.990000000005</v>
      </c>
      <c r="N12" s="23">
        <f t="shared" si="3"/>
        <v>19728.339999999997</v>
      </c>
      <c r="O12" s="23">
        <f t="shared" si="3"/>
        <v>-60454.450000000012</v>
      </c>
      <c r="P12" s="50">
        <f t="shared" si="3"/>
        <v>-71180.01999999999</v>
      </c>
    </row>
    <row r="13" spans="2:16" x14ac:dyDescent="0.55000000000000004">
      <c r="B13" s="51" t="s">
        <v>37</v>
      </c>
      <c r="C13" s="32">
        <f>(C6+C7)/C5</f>
        <v>0.94935237468054834</v>
      </c>
      <c r="D13" s="32">
        <f t="shared" ref="D13:H13" si="4">(D6+D7)/D5</f>
        <v>0.93300623049982812</v>
      </c>
      <c r="E13" s="32">
        <f t="shared" si="4"/>
        <v>0.94070030795732684</v>
      </c>
      <c r="F13" s="32">
        <f t="shared" si="4"/>
        <v>0.94243538964462215</v>
      </c>
      <c r="G13" s="32">
        <f t="shared" si="4"/>
        <v>0.9568364964021332</v>
      </c>
      <c r="H13" s="32">
        <f t="shared" si="4"/>
        <v>0.9643769270665471</v>
      </c>
      <c r="J13" s="51" t="s">
        <v>37</v>
      </c>
      <c r="K13" s="32">
        <f>(K6+K7)/K5</f>
        <v>0.93702572214075308</v>
      </c>
      <c r="L13" s="32">
        <f t="shared" ref="L13:P13" si="5">(L6+L7)/L5</f>
        <v>0.91316133879333461</v>
      </c>
      <c r="M13" s="32">
        <f t="shared" si="5"/>
        <v>0.92871211527721687</v>
      </c>
      <c r="N13" s="32">
        <f t="shared" si="5"/>
        <v>0.93273949058141448</v>
      </c>
      <c r="O13" s="32">
        <f t="shared" si="5"/>
        <v>0.95030969663261677</v>
      </c>
      <c r="P13" s="32">
        <f t="shared" si="5"/>
        <v>0.9600573488540769</v>
      </c>
    </row>
    <row r="14" spans="2:16" x14ac:dyDescent="0.55000000000000004">
      <c r="B14" s="51" t="s">
        <v>38</v>
      </c>
      <c r="C14" s="32">
        <f>(C9+C10)/C8</f>
        <v>0.97850076932511176</v>
      </c>
      <c r="D14" s="32">
        <f t="shared" ref="D14:H14" si="6">(D9+D10)/D8</f>
        <v>0.98222256577290712</v>
      </c>
      <c r="E14" s="32">
        <f t="shared" si="6"/>
        <v>0.97865603411197566</v>
      </c>
      <c r="F14" s="32">
        <f t="shared" si="6"/>
        <v>0.9873084103459181</v>
      </c>
      <c r="G14" s="32">
        <f t="shared" si="6"/>
        <v>0.96947327286984841</v>
      </c>
      <c r="H14" s="32">
        <f t="shared" si="6"/>
        <v>0.9789824055187738</v>
      </c>
      <c r="J14" s="51" t="s">
        <v>38</v>
      </c>
      <c r="K14" s="32">
        <f>(K9+K10)/K8</f>
        <v>0.97806834656094421</v>
      </c>
      <c r="L14" s="32">
        <f t="shared" ref="L14:P14" si="7">(L9+L10)/L8</f>
        <v>0.9794258011616952</v>
      </c>
      <c r="M14" s="32">
        <f t="shared" si="7"/>
        <v>0.97547003626419282</v>
      </c>
      <c r="N14" s="32">
        <f t="shared" si="7"/>
        <v>0.98901065465040183</v>
      </c>
      <c r="O14" s="32">
        <f t="shared" si="7"/>
        <v>0.96700277614795538</v>
      </c>
      <c r="P14" s="32">
        <f t="shared" si="7"/>
        <v>0.97699958925876651</v>
      </c>
    </row>
    <row r="15" spans="2:16" ht="18.3" x14ac:dyDescent="0.7">
      <c r="B15" s="43" t="s">
        <v>10</v>
      </c>
      <c r="C15" s="16"/>
      <c r="D15" s="10"/>
      <c r="E15" s="10"/>
      <c r="F15" s="10"/>
      <c r="G15" s="10"/>
      <c r="H15" s="52"/>
      <c r="J15" s="43" t="s">
        <v>10</v>
      </c>
      <c r="K15" s="16"/>
      <c r="L15" s="10"/>
      <c r="M15" s="10"/>
      <c r="N15" s="10"/>
      <c r="O15" s="10"/>
      <c r="P15" s="52"/>
    </row>
    <row r="16" spans="2:16" x14ac:dyDescent="0.55000000000000004">
      <c r="B16" s="45" t="s">
        <v>5</v>
      </c>
      <c r="C16" s="15">
        <v>650381.87</v>
      </c>
      <c r="D16" s="8">
        <v>496353.41</v>
      </c>
      <c r="E16" s="8">
        <v>590380.36</v>
      </c>
      <c r="F16" s="8">
        <v>621087.92000000004</v>
      </c>
      <c r="G16" s="8">
        <v>705100.94</v>
      </c>
      <c r="H16" s="46">
        <v>822333.6</v>
      </c>
      <c r="J16" s="45" t="s">
        <v>5</v>
      </c>
      <c r="K16" s="15">
        <v>134737</v>
      </c>
      <c r="L16" s="8">
        <v>130536.1</v>
      </c>
      <c r="M16" s="8">
        <v>136475.73000000001</v>
      </c>
      <c r="N16" s="8">
        <v>138370.4</v>
      </c>
      <c r="O16" s="8">
        <v>134508.81</v>
      </c>
      <c r="P16" s="46">
        <v>133046.57</v>
      </c>
    </row>
    <row r="17" spans="2:16" x14ac:dyDescent="0.55000000000000004">
      <c r="B17" s="45" t="s">
        <v>7</v>
      </c>
      <c r="C17" s="15">
        <v>307892.77</v>
      </c>
      <c r="D17" s="8">
        <v>357644.36</v>
      </c>
      <c r="E17" s="8">
        <v>338784.01</v>
      </c>
      <c r="F17" s="8">
        <v>296142.13</v>
      </c>
      <c r="G17" s="8">
        <v>277035.93</v>
      </c>
      <c r="H17" s="46">
        <v>276388.19</v>
      </c>
      <c r="J17" s="45" t="s">
        <v>7</v>
      </c>
      <c r="K17" s="15">
        <v>66707.3</v>
      </c>
      <c r="L17" s="8">
        <v>87927.78</v>
      </c>
      <c r="M17" s="8">
        <v>74929.19</v>
      </c>
      <c r="N17" s="8">
        <v>68691.320000000007</v>
      </c>
      <c r="O17" s="8">
        <v>56147.49</v>
      </c>
      <c r="P17" s="46">
        <v>48482.81</v>
      </c>
    </row>
    <row r="18" spans="2:16" x14ac:dyDescent="0.55000000000000004">
      <c r="B18" s="45" t="s">
        <v>6</v>
      </c>
      <c r="C18" s="15">
        <v>323330.48</v>
      </c>
      <c r="D18" s="8">
        <v>115805.1</v>
      </c>
      <c r="E18" s="8">
        <v>227113.09</v>
      </c>
      <c r="F18" s="8">
        <v>302088.83</v>
      </c>
      <c r="G18" s="8">
        <v>415974.87</v>
      </c>
      <c r="H18" s="46">
        <v>532007.66</v>
      </c>
      <c r="J18" s="45" t="s">
        <v>6</v>
      </c>
      <c r="K18" s="15">
        <v>62451.76</v>
      </c>
      <c r="L18" s="8">
        <v>33182.65</v>
      </c>
      <c r="M18" s="8">
        <v>54627.87</v>
      </c>
      <c r="N18" s="8">
        <v>63239.02</v>
      </c>
      <c r="O18" s="8">
        <v>75184.899999999994</v>
      </c>
      <c r="P18" s="46">
        <v>82124.009999999995</v>
      </c>
    </row>
    <row r="19" spans="2:16" x14ac:dyDescent="0.55000000000000004">
      <c r="B19" s="45" t="s">
        <v>8</v>
      </c>
      <c r="C19" s="15">
        <v>391440.81</v>
      </c>
      <c r="D19" s="8">
        <v>76780.72</v>
      </c>
      <c r="E19" s="8">
        <v>194916.67</v>
      </c>
      <c r="F19" s="8">
        <v>314500.27</v>
      </c>
      <c r="G19" s="8">
        <v>505766.97</v>
      </c>
      <c r="H19" s="46">
        <v>837286.03</v>
      </c>
      <c r="J19" s="45" t="s">
        <v>8</v>
      </c>
      <c r="K19" s="15">
        <v>81140.33</v>
      </c>
      <c r="L19" s="8">
        <v>24070.86</v>
      </c>
      <c r="M19" s="8">
        <v>50967.85</v>
      </c>
      <c r="N19" s="8">
        <v>73299.56</v>
      </c>
      <c r="O19" s="8">
        <v>111964.53</v>
      </c>
      <c r="P19" s="46">
        <v>138797.95000000001</v>
      </c>
    </row>
    <row r="20" spans="2:16" x14ac:dyDescent="0.55000000000000004">
      <c r="B20" s="45" t="s">
        <v>9</v>
      </c>
      <c r="C20" s="15">
        <v>255895.66</v>
      </c>
      <c r="D20" s="8">
        <v>56501.35</v>
      </c>
      <c r="E20" s="8">
        <v>124059.57</v>
      </c>
      <c r="F20" s="8">
        <v>229546.06</v>
      </c>
      <c r="G20" s="8">
        <v>308288.58</v>
      </c>
      <c r="H20" s="46">
        <v>544691.54</v>
      </c>
      <c r="J20" s="45" t="s">
        <v>9</v>
      </c>
      <c r="K20" s="15">
        <v>50897.02</v>
      </c>
      <c r="L20" s="8">
        <v>17531.03</v>
      </c>
      <c r="M20" s="8">
        <v>30991.89</v>
      </c>
      <c r="N20" s="8">
        <v>50945.13</v>
      </c>
      <c r="O20" s="8">
        <v>64238.46</v>
      </c>
      <c r="P20" s="46">
        <v>87295.22</v>
      </c>
    </row>
    <row r="21" spans="2:16" ht="14.7" thickBot="1" x14ac:dyDescent="0.6">
      <c r="B21" s="47" t="s">
        <v>35</v>
      </c>
      <c r="C21" s="19">
        <v>111916.52</v>
      </c>
      <c r="D21" s="20">
        <v>14482.97</v>
      </c>
      <c r="E21" s="20">
        <v>60326.54</v>
      </c>
      <c r="F21" s="20">
        <v>71707.61</v>
      </c>
      <c r="G21" s="20">
        <v>160627.63</v>
      </c>
      <c r="H21" s="48">
        <v>242635.64</v>
      </c>
      <c r="J21" s="47" t="s">
        <v>35</v>
      </c>
      <c r="K21" s="19">
        <v>25011.82</v>
      </c>
      <c r="L21" s="20">
        <v>4718.38</v>
      </c>
      <c r="M21" s="20">
        <v>17067.45</v>
      </c>
      <c r="N21" s="20">
        <v>18959.97</v>
      </c>
      <c r="O21" s="20">
        <v>39900.400000000001</v>
      </c>
      <c r="P21" s="48">
        <v>41657.49</v>
      </c>
    </row>
    <row r="22" spans="2:16" ht="14.7" thickTop="1" x14ac:dyDescent="0.55000000000000004">
      <c r="B22" s="49" t="s">
        <v>29</v>
      </c>
      <c r="C22" s="22">
        <f>C19-C16</f>
        <v>-258941.06</v>
      </c>
      <c r="D22" s="23">
        <f t="shared" ref="D22:H22" si="8">D19-D16</f>
        <v>-419572.68999999994</v>
      </c>
      <c r="E22" s="23">
        <f t="shared" si="8"/>
        <v>-395463.68999999994</v>
      </c>
      <c r="F22" s="23">
        <f t="shared" si="8"/>
        <v>-306587.65000000002</v>
      </c>
      <c r="G22" s="23">
        <f t="shared" si="8"/>
        <v>-199333.96999999997</v>
      </c>
      <c r="H22" s="50">
        <f t="shared" si="8"/>
        <v>14952.430000000051</v>
      </c>
      <c r="J22" s="49" t="s">
        <v>29</v>
      </c>
      <c r="K22" s="22">
        <f>K19-K16</f>
        <v>-53596.67</v>
      </c>
      <c r="L22" s="23">
        <f t="shared" ref="L22:P22" si="9">L19-L16</f>
        <v>-106465.24</v>
      </c>
      <c r="M22" s="23">
        <f t="shared" si="9"/>
        <v>-85507.88</v>
      </c>
      <c r="N22" s="23">
        <f t="shared" si="9"/>
        <v>-65070.84</v>
      </c>
      <c r="O22" s="23">
        <f t="shared" si="9"/>
        <v>-22544.28</v>
      </c>
      <c r="P22" s="50">
        <f t="shared" si="9"/>
        <v>5751.3800000000047</v>
      </c>
    </row>
    <row r="23" spans="2:16" x14ac:dyDescent="0.55000000000000004">
      <c r="B23" s="49" t="s">
        <v>30</v>
      </c>
      <c r="C23" s="22">
        <f>C21-C18</f>
        <v>-211413.95999999996</v>
      </c>
      <c r="D23" s="23">
        <f t="shared" ref="D23:H23" si="10">D21-D18</f>
        <v>-101322.13</v>
      </c>
      <c r="E23" s="23">
        <f t="shared" si="10"/>
        <v>-166786.54999999999</v>
      </c>
      <c r="F23" s="23">
        <f t="shared" si="10"/>
        <v>-230381.22000000003</v>
      </c>
      <c r="G23" s="23">
        <f t="shared" si="10"/>
        <v>-255347.24</v>
      </c>
      <c r="H23" s="50">
        <f t="shared" si="10"/>
        <v>-289372.02</v>
      </c>
      <c r="J23" s="49" t="s">
        <v>30</v>
      </c>
      <c r="K23" s="22">
        <f>K21-K18</f>
        <v>-37439.94</v>
      </c>
      <c r="L23" s="23">
        <f t="shared" ref="L23:P23" si="11">L21-L18</f>
        <v>-28464.27</v>
      </c>
      <c r="M23" s="23">
        <f t="shared" si="11"/>
        <v>-37560.42</v>
      </c>
      <c r="N23" s="23">
        <f t="shared" si="11"/>
        <v>-44279.049999999996</v>
      </c>
      <c r="O23" s="23">
        <f t="shared" si="11"/>
        <v>-35284.499999999993</v>
      </c>
      <c r="P23" s="50">
        <f t="shared" si="11"/>
        <v>-40466.519999999997</v>
      </c>
    </row>
    <row r="24" spans="2:16" x14ac:dyDescent="0.55000000000000004">
      <c r="B24" s="51" t="s">
        <v>37</v>
      </c>
      <c r="C24" s="32">
        <f>(C17+C18)/C16</f>
        <v>0.97054250605109893</v>
      </c>
      <c r="D24" s="32">
        <f t="shared" ref="D24:H24" si="12">(D17+D18)/D16</f>
        <v>0.953855560295234</v>
      </c>
      <c r="E24" s="32">
        <f t="shared" si="12"/>
        <v>0.95852968415141726</v>
      </c>
      <c r="F24" s="32">
        <f t="shared" si="12"/>
        <v>0.9631985114120396</v>
      </c>
      <c r="G24" s="32">
        <f t="shared" si="12"/>
        <v>0.98285332026362082</v>
      </c>
      <c r="H24" s="32">
        <f t="shared" si="12"/>
        <v>0.98305097833774535</v>
      </c>
      <c r="J24" s="51" t="s">
        <v>37</v>
      </c>
      <c r="K24" s="32">
        <f>(K17+K18)/K16</f>
        <v>0.95860127507663073</v>
      </c>
      <c r="L24" s="32">
        <f t="shared" ref="L24:P24" si="13">(L17+L18)/L16</f>
        <v>0.92779261828720172</v>
      </c>
      <c r="M24" s="32">
        <f t="shared" si="13"/>
        <v>0.94930475916853485</v>
      </c>
      <c r="N24" s="32">
        <f t="shared" si="13"/>
        <v>0.95345782045871086</v>
      </c>
      <c r="O24" s="32">
        <f t="shared" si="13"/>
        <v>0.97638504124748404</v>
      </c>
      <c r="P24" s="32">
        <f t="shared" si="13"/>
        <v>0.98166243594254243</v>
      </c>
    </row>
    <row r="25" spans="2:16" x14ac:dyDescent="0.55000000000000004">
      <c r="B25" s="51" t="s">
        <v>38</v>
      </c>
      <c r="C25" s="32">
        <f>(C20+C21)/C19</f>
        <v>0.93963677420348679</v>
      </c>
      <c r="D25" s="32">
        <f t="shared" ref="D25:H25" si="14">(D20+D21)/D19</f>
        <v>0.92450708980066865</v>
      </c>
      <c r="E25" s="32">
        <f t="shared" si="14"/>
        <v>0.9459740411120301</v>
      </c>
      <c r="F25" s="32">
        <f t="shared" si="14"/>
        <v>0.95788048131087444</v>
      </c>
      <c r="G25" s="32">
        <f t="shared" si="14"/>
        <v>0.92713885606250646</v>
      </c>
      <c r="H25" s="32">
        <f t="shared" si="14"/>
        <v>0.94033239752011633</v>
      </c>
      <c r="J25" s="51" t="s">
        <v>38</v>
      </c>
      <c r="K25" s="32">
        <f>(K20+K21)/K19</f>
        <v>0.93552540395140116</v>
      </c>
      <c r="L25" s="32">
        <f t="shared" ref="L25:P25" si="15">(L20+L21)/L19</f>
        <v>0.9243296666591887</v>
      </c>
      <c r="M25" s="32">
        <f t="shared" si="15"/>
        <v>0.94293441846183423</v>
      </c>
      <c r="N25" s="32">
        <f t="shared" si="15"/>
        <v>0.95369058149871577</v>
      </c>
      <c r="O25" s="32">
        <f t="shared" si="15"/>
        <v>0.93010581118859692</v>
      </c>
      <c r="P25" s="32">
        <f t="shared" si="15"/>
        <v>0.92906782845135671</v>
      </c>
    </row>
    <row r="26" spans="2:16" ht="18.3" x14ac:dyDescent="0.7">
      <c r="B26" s="43" t="s">
        <v>11</v>
      </c>
      <c r="C26" s="16"/>
      <c r="D26" s="10"/>
      <c r="E26" s="10"/>
      <c r="F26" s="10"/>
      <c r="G26" s="10"/>
      <c r="H26" s="52"/>
      <c r="J26" s="43" t="s">
        <v>11</v>
      </c>
      <c r="K26" s="16"/>
      <c r="L26" s="10"/>
      <c r="M26" s="10"/>
      <c r="N26" s="10"/>
      <c r="O26" s="10"/>
      <c r="P26" s="52"/>
    </row>
    <row r="27" spans="2:16" x14ac:dyDescent="0.55000000000000004">
      <c r="B27" s="45" t="s">
        <v>5</v>
      </c>
      <c r="C27" s="15">
        <v>174996.75</v>
      </c>
      <c r="D27" s="8">
        <v>162543.99</v>
      </c>
      <c r="E27" s="8">
        <v>174670.38</v>
      </c>
      <c r="F27" s="8">
        <v>180818.17</v>
      </c>
      <c r="G27" s="8">
        <v>177260.95</v>
      </c>
      <c r="H27" s="46">
        <v>177843.88</v>
      </c>
      <c r="J27" s="45" t="s">
        <v>5</v>
      </c>
      <c r="K27" s="15">
        <v>38182.629999999997</v>
      </c>
      <c r="L27" s="8">
        <v>44739.34</v>
      </c>
      <c r="M27" s="8">
        <v>41705.480000000003</v>
      </c>
      <c r="N27" s="8">
        <v>42115.06</v>
      </c>
      <c r="O27" s="8">
        <v>33795.83</v>
      </c>
      <c r="P27" s="46">
        <v>29256.46</v>
      </c>
    </row>
    <row r="28" spans="2:16" x14ac:dyDescent="0.55000000000000004">
      <c r="B28" s="45" t="s">
        <v>7</v>
      </c>
      <c r="C28" s="15">
        <v>50813.17</v>
      </c>
      <c r="D28" s="8">
        <v>66844.429999999993</v>
      </c>
      <c r="E28" s="8">
        <v>58488.72</v>
      </c>
      <c r="F28" s="8">
        <v>42747.61</v>
      </c>
      <c r="G28" s="8">
        <v>41457.040000000001</v>
      </c>
      <c r="H28" s="46">
        <v>46933.56</v>
      </c>
      <c r="J28" s="45" t="s">
        <v>7</v>
      </c>
      <c r="K28" s="15">
        <v>11136.54</v>
      </c>
      <c r="L28" s="8">
        <v>16617.080000000002</v>
      </c>
      <c r="M28" s="8">
        <v>12415.56</v>
      </c>
      <c r="N28" s="8">
        <v>10691.1</v>
      </c>
      <c r="O28" s="8">
        <v>8628.2900000000009</v>
      </c>
      <c r="P28" s="46">
        <v>8098.08</v>
      </c>
    </row>
    <row r="29" spans="2:16" x14ac:dyDescent="0.55000000000000004">
      <c r="B29" s="45" t="s">
        <v>6</v>
      </c>
      <c r="C29" s="15">
        <v>113730.89</v>
      </c>
      <c r="D29" s="8">
        <v>80036.509999999995</v>
      </c>
      <c r="E29" s="8">
        <v>102888.3</v>
      </c>
      <c r="F29" s="8">
        <v>129045.6</v>
      </c>
      <c r="G29" s="8">
        <v>129054.98</v>
      </c>
      <c r="H29" s="46">
        <v>122614.88</v>
      </c>
      <c r="J29" s="45" t="s">
        <v>6</v>
      </c>
      <c r="K29" s="15">
        <v>23961.09</v>
      </c>
      <c r="L29" s="8">
        <v>22087.439999999999</v>
      </c>
      <c r="M29" s="8">
        <v>24590.62</v>
      </c>
      <c r="N29" s="8">
        <v>29009.87</v>
      </c>
      <c r="O29" s="8">
        <v>23733.17</v>
      </c>
      <c r="P29" s="46">
        <v>19928.75</v>
      </c>
    </row>
    <row r="30" spans="2:16" x14ac:dyDescent="0.55000000000000004">
      <c r="B30" s="45" t="s">
        <v>8</v>
      </c>
      <c r="C30" s="15">
        <v>67476.91</v>
      </c>
      <c r="D30" s="8">
        <v>31866.69</v>
      </c>
      <c r="E30" s="8">
        <v>48158.69</v>
      </c>
      <c r="F30" s="8">
        <v>63464.86</v>
      </c>
      <c r="G30" s="8">
        <v>87331.34</v>
      </c>
      <c r="H30" s="46">
        <v>102391.02</v>
      </c>
      <c r="J30" s="45" t="s">
        <v>8</v>
      </c>
      <c r="K30" s="15">
        <v>13814.62</v>
      </c>
      <c r="L30" s="8">
        <v>11732.47</v>
      </c>
      <c r="M30" s="8">
        <v>11782.22</v>
      </c>
      <c r="N30" s="8">
        <v>14142.47</v>
      </c>
      <c r="O30" s="8">
        <v>15782.97</v>
      </c>
      <c r="P30" s="46">
        <v>15364.33</v>
      </c>
    </row>
    <row r="31" spans="2:16" x14ac:dyDescent="0.55000000000000004">
      <c r="B31" s="45" t="s">
        <v>9</v>
      </c>
      <c r="C31" s="15">
        <v>49154.75</v>
      </c>
      <c r="D31" s="8">
        <v>18587.2</v>
      </c>
      <c r="E31" s="8">
        <v>32421.99</v>
      </c>
      <c r="F31" s="8">
        <v>50509.15</v>
      </c>
      <c r="G31" s="8">
        <v>61013.86</v>
      </c>
      <c r="H31" s="46">
        <v>79913.19</v>
      </c>
      <c r="J31" s="45" t="s">
        <v>9</v>
      </c>
      <c r="K31" s="15">
        <v>9123.7900000000009</v>
      </c>
      <c r="L31" s="8">
        <v>4641.7</v>
      </c>
      <c r="M31" s="8">
        <v>7423.74</v>
      </c>
      <c r="N31" s="8">
        <v>10805.47</v>
      </c>
      <c r="O31" s="8">
        <v>10516.24</v>
      </c>
      <c r="P31" s="46">
        <v>11654.38</v>
      </c>
    </row>
    <row r="32" spans="2:16" ht="14.7" thickBot="1" x14ac:dyDescent="0.6">
      <c r="B32" s="47" t="s">
        <v>35</v>
      </c>
      <c r="C32" s="19">
        <v>17022.740000000002</v>
      </c>
      <c r="D32" s="20">
        <v>12946.3</v>
      </c>
      <c r="E32" s="20">
        <v>15286.9</v>
      </c>
      <c r="F32" s="20">
        <v>12145.12</v>
      </c>
      <c r="G32" s="20">
        <v>23215.39</v>
      </c>
      <c r="H32" s="48">
        <v>20857.21</v>
      </c>
      <c r="J32" s="47" t="s">
        <v>35</v>
      </c>
      <c r="K32" s="19">
        <v>4349.33</v>
      </c>
      <c r="L32" s="20">
        <v>7010.95</v>
      </c>
      <c r="M32" s="20">
        <v>4266.25</v>
      </c>
      <c r="N32" s="20">
        <v>3125.53</v>
      </c>
      <c r="O32" s="20">
        <v>4361.18</v>
      </c>
      <c r="P32" s="48">
        <v>3345.66</v>
      </c>
    </row>
    <row r="33" spans="2:16" ht="14.7" thickTop="1" x14ac:dyDescent="0.55000000000000004">
      <c r="B33" s="49" t="s">
        <v>29</v>
      </c>
      <c r="C33" s="22">
        <f>C30-C27</f>
        <v>-107519.84</v>
      </c>
      <c r="D33" s="23">
        <f t="shared" ref="D33:H33" si="16">D30-D27</f>
        <v>-130677.29999999999</v>
      </c>
      <c r="E33" s="23">
        <f t="shared" si="16"/>
        <v>-126511.69</v>
      </c>
      <c r="F33" s="23">
        <f t="shared" si="16"/>
        <v>-117353.31000000001</v>
      </c>
      <c r="G33" s="23">
        <f t="shared" si="16"/>
        <v>-89929.610000000015</v>
      </c>
      <c r="H33" s="50">
        <f t="shared" si="16"/>
        <v>-75452.86</v>
      </c>
      <c r="J33" s="49" t="s">
        <v>29</v>
      </c>
      <c r="K33" s="22">
        <f>K30-K27</f>
        <v>-24368.009999999995</v>
      </c>
      <c r="L33" s="23">
        <f t="shared" ref="L33:P33" si="17">L30-L27</f>
        <v>-33006.869999999995</v>
      </c>
      <c r="M33" s="23">
        <f t="shared" si="17"/>
        <v>-29923.260000000002</v>
      </c>
      <c r="N33" s="23">
        <f t="shared" si="17"/>
        <v>-27972.589999999997</v>
      </c>
      <c r="O33" s="23">
        <f t="shared" si="17"/>
        <v>-18012.86</v>
      </c>
      <c r="P33" s="50">
        <f t="shared" si="17"/>
        <v>-13892.13</v>
      </c>
    </row>
    <row r="34" spans="2:16" x14ac:dyDescent="0.55000000000000004">
      <c r="B34" s="49" t="s">
        <v>30</v>
      </c>
      <c r="C34" s="22">
        <f>C32-C29</f>
        <v>-96708.15</v>
      </c>
      <c r="D34" s="23">
        <f t="shared" ref="D34:H34" si="18">D32-D29</f>
        <v>-67090.209999999992</v>
      </c>
      <c r="E34" s="23">
        <f t="shared" si="18"/>
        <v>-87601.400000000009</v>
      </c>
      <c r="F34" s="23">
        <f t="shared" si="18"/>
        <v>-116900.48000000001</v>
      </c>
      <c r="G34" s="23">
        <f t="shared" si="18"/>
        <v>-105839.59</v>
      </c>
      <c r="H34" s="50">
        <f t="shared" si="18"/>
        <v>-101757.67000000001</v>
      </c>
      <c r="J34" s="49" t="s">
        <v>30</v>
      </c>
      <c r="K34" s="22">
        <f>K32-K29</f>
        <v>-19611.760000000002</v>
      </c>
      <c r="L34" s="23">
        <f t="shared" ref="L34:P34" si="19">L32-L29</f>
        <v>-15076.489999999998</v>
      </c>
      <c r="M34" s="23">
        <f t="shared" si="19"/>
        <v>-20324.37</v>
      </c>
      <c r="N34" s="23">
        <f t="shared" si="19"/>
        <v>-25884.34</v>
      </c>
      <c r="O34" s="23">
        <f t="shared" si="19"/>
        <v>-19371.989999999998</v>
      </c>
      <c r="P34" s="50">
        <f t="shared" si="19"/>
        <v>-16583.09</v>
      </c>
    </row>
    <row r="35" spans="2:16" x14ac:dyDescent="0.55000000000000004">
      <c r="B35" s="51" t="s">
        <v>37</v>
      </c>
      <c r="C35" s="32">
        <f>(C28+C29)/C27</f>
        <v>0.94026923357148062</v>
      </c>
      <c r="D35" s="32">
        <f t="shared" ref="D35:H35" si="20">(D28+D29)/D27</f>
        <v>0.90363808591138939</v>
      </c>
      <c r="E35" s="32">
        <f t="shared" si="20"/>
        <v>0.92389459506528815</v>
      </c>
      <c r="F35" s="32">
        <f t="shared" si="20"/>
        <v>0.95008820186599618</v>
      </c>
      <c r="G35" s="32">
        <f t="shared" si="20"/>
        <v>0.96192658337891102</v>
      </c>
      <c r="H35" s="32">
        <f t="shared" si="20"/>
        <v>0.95335549359359451</v>
      </c>
      <c r="J35" s="51" t="s">
        <v>37</v>
      </c>
      <c r="K35" s="32">
        <f>(K28+K29)/K27</f>
        <v>0.91920409882713705</v>
      </c>
      <c r="L35" s="32">
        <f t="shared" ref="L35:P35" si="21">(L28+L29)/L27</f>
        <v>0.86511155506540793</v>
      </c>
      <c r="M35" s="32">
        <f t="shared" si="21"/>
        <v>0.88732176203223168</v>
      </c>
      <c r="N35" s="32">
        <f t="shared" si="21"/>
        <v>0.94267869973353957</v>
      </c>
      <c r="O35" s="32">
        <f t="shared" si="21"/>
        <v>0.95755778153695281</v>
      </c>
      <c r="P35" s="32">
        <f t="shared" si="21"/>
        <v>0.95797064990091085</v>
      </c>
    </row>
    <row r="36" spans="2:16" x14ac:dyDescent="0.55000000000000004">
      <c r="B36" s="51" t="s">
        <v>38</v>
      </c>
      <c r="C36" s="32">
        <f>(C31+C32)/C30</f>
        <v>0.98074274592597677</v>
      </c>
      <c r="D36" s="32">
        <f t="shared" ref="D36:H36" si="22">(D31+D32)/D30</f>
        <v>0.98954425451780526</v>
      </c>
      <c r="E36" s="32">
        <f t="shared" si="22"/>
        <v>0.99066004494723581</v>
      </c>
      <c r="F36" s="32">
        <f t="shared" si="22"/>
        <v>0.98722773515926776</v>
      </c>
      <c r="G36" s="32">
        <f t="shared" si="22"/>
        <v>0.96447907475140082</v>
      </c>
      <c r="H36" s="32">
        <f t="shared" si="22"/>
        <v>0.98417224479256082</v>
      </c>
      <c r="J36" s="51" t="s">
        <v>38</v>
      </c>
      <c r="K36" s="32">
        <f>(K31+K32)/K30</f>
        <v>0.97527981225686988</v>
      </c>
      <c r="L36" s="32">
        <f t="shared" ref="L36:P36" si="23">(L31+L32)/L30</f>
        <v>0.9931966585041343</v>
      </c>
      <c r="M36" s="32">
        <f t="shared" si="23"/>
        <v>0.99217210338968387</v>
      </c>
      <c r="N36" s="32">
        <f t="shared" si="23"/>
        <v>0.98504716644263701</v>
      </c>
      <c r="O36" s="32">
        <f t="shared" si="23"/>
        <v>0.94262486718279259</v>
      </c>
      <c r="P36" s="32">
        <f t="shared" si="23"/>
        <v>0.97628988703054409</v>
      </c>
    </row>
    <row r="37" spans="2:16" ht="18.3" x14ac:dyDescent="0.7">
      <c r="B37" s="43" t="s">
        <v>12</v>
      </c>
      <c r="C37" s="16"/>
      <c r="D37" s="10"/>
      <c r="E37" s="10"/>
      <c r="F37" s="10"/>
      <c r="G37" s="10"/>
      <c r="H37" s="52"/>
      <c r="J37" s="43" t="s">
        <v>12</v>
      </c>
      <c r="K37" s="16"/>
      <c r="L37" s="10"/>
      <c r="M37" s="10"/>
      <c r="N37" s="10"/>
      <c r="O37" s="10"/>
      <c r="P37" s="52"/>
    </row>
    <row r="38" spans="2:16" x14ac:dyDescent="0.55000000000000004">
      <c r="B38" s="45" t="s">
        <v>5</v>
      </c>
      <c r="C38" s="15">
        <v>132909.22</v>
      </c>
      <c r="D38" s="8">
        <v>124864.46</v>
      </c>
      <c r="E38" s="8">
        <v>130549.3</v>
      </c>
      <c r="F38" s="8">
        <v>126719.22</v>
      </c>
      <c r="G38" s="8">
        <v>130719.13</v>
      </c>
      <c r="H38" s="46">
        <v>151393.29</v>
      </c>
      <c r="J38" s="45" t="s">
        <v>5</v>
      </c>
      <c r="K38" s="15">
        <v>30617.99</v>
      </c>
      <c r="L38" s="8">
        <v>35196.89</v>
      </c>
      <c r="M38" s="8">
        <v>32643.78</v>
      </c>
      <c r="N38" s="8">
        <v>30895.21</v>
      </c>
      <c r="O38" s="8">
        <v>27146.99</v>
      </c>
      <c r="P38" s="46">
        <v>27866.52</v>
      </c>
    </row>
    <row r="39" spans="2:16" x14ac:dyDescent="0.55000000000000004">
      <c r="B39" s="45" t="s">
        <v>7</v>
      </c>
      <c r="C39" s="15">
        <v>89853.16</v>
      </c>
      <c r="D39" s="8">
        <v>93907.46</v>
      </c>
      <c r="E39" s="8">
        <v>87757.8</v>
      </c>
      <c r="F39" s="8">
        <v>82795.990000000005</v>
      </c>
      <c r="G39" s="8">
        <v>87369.75</v>
      </c>
      <c r="H39" s="46">
        <v>98567.78</v>
      </c>
      <c r="J39" s="45" t="s">
        <v>7</v>
      </c>
      <c r="K39" s="15">
        <v>20903.82</v>
      </c>
      <c r="L39" s="8">
        <v>26751.64</v>
      </c>
      <c r="M39" s="8">
        <v>21175.77</v>
      </c>
      <c r="N39" s="8">
        <v>20772.13</v>
      </c>
      <c r="O39" s="8">
        <v>18182.09</v>
      </c>
      <c r="P39" s="46">
        <v>18528.060000000001</v>
      </c>
    </row>
    <row r="40" spans="2:16" x14ac:dyDescent="0.55000000000000004">
      <c r="B40" s="45" t="s">
        <v>6</v>
      </c>
      <c r="C40" s="15">
        <v>36244.04</v>
      </c>
      <c r="D40" s="8">
        <v>25280.52</v>
      </c>
      <c r="E40" s="8">
        <v>32454.01</v>
      </c>
      <c r="F40" s="8">
        <v>37411.99</v>
      </c>
      <c r="G40" s="8">
        <v>39199.96</v>
      </c>
      <c r="H40" s="46">
        <v>45595.75</v>
      </c>
      <c r="J40" s="45" t="s">
        <v>6</v>
      </c>
      <c r="K40" s="15">
        <v>7901.86</v>
      </c>
      <c r="L40" s="8">
        <v>6647.29</v>
      </c>
      <c r="M40" s="8">
        <v>8482.2199999999993</v>
      </c>
      <c r="N40" s="8">
        <v>8668.6200000000008</v>
      </c>
      <c r="O40" s="8">
        <v>7881.46</v>
      </c>
      <c r="P40" s="46">
        <v>7611.2</v>
      </c>
    </row>
    <row r="41" spans="2:16" x14ac:dyDescent="0.55000000000000004">
      <c r="B41" s="45" t="s">
        <v>8</v>
      </c>
      <c r="C41" s="15">
        <v>13792.81</v>
      </c>
      <c r="D41" s="8">
        <v>9642.3799999999992</v>
      </c>
      <c r="E41" s="8">
        <v>13368.74</v>
      </c>
      <c r="F41" s="8">
        <v>6645.41</v>
      </c>
      <c r="G41" s="8">
        <v>15234.92</v>
      </c>
      <c r="H41" s="46">
        <v>23804</v>
      </c>
      <c r="J41" s="45" t="s">
        <v>8</v>
      </c>
      <c r="K41" s="15">
        <v>3459.13</v>
      </c>
      <c r="L41" s="8">
        <v>2071.13</v>
      </c>
      <c r="M41" s="8">
        <v>4597.74</v>
      </c>
      <c r="N41" s="8">
        <v>1037.05</v>
      </c>
      <c r="O41" s="8">
        <v>2832.57</v>
      </c>
      <c r="P41" s="46">
        <v>6667.11</v>
      </c>
    </row>
    <row r="42" spans="2:16" x14ac:dyDescent="0.55000000000000004">
      <c r="B42" s="45" t="s">
        <v>9</v>
      </c>
      <c r="C42" s="15">
        <v>5667.18</v>
      </c>
      <c r="D42" s="8">
        <v>1897.51</v>
      </c>
      <c r="E42" s="8">
        <v>5530.23</v>
      </c>
      <c r="F42" s="8">
        <v>2971.27</v>
      </c>
      <c r="G42" s="8">
        <v>3097.98</v>
      </c>
      <c r="H42" s="46">
        <v>14748.35</v>
      </c>
      <c r="J42" s="45" t="s">
        <v>9</v>
      </c>
      <c r="K42" s="15">
        <v>1593.1</v>
      </c>
      <c r="L42" s="8">
        <v>400</v>
      </c>
      <c r="M42" s="8">
        <v>1873.81</v>
      </c>
      <c r="N42" s="8">
        <v>445.71</v>
      </c>
      <c r="O42" s="8">
        <v>872.62</v>
      </c>
      <c r="P42" s="46">
        <v>4324.76</v>
      </c>
    </row>
    <row r="43" spans="2:16" ht="14.7" thickBot="1" x14ac:dyDescent="0.6">
      <c r="B43" s="47" t="s">
        <v>35</v>
      </c>
      <c r="C43" s="19">
        <v>8124.73</v>
      </c>
      <c r="D43" s="20">
        <v>7744.87</v>
      </c>
      <c r="E43" s="20">
        <v>7838.52</v>
      </c>
      <c r="F43" s="20">
        <v>3674.14</v>
      </c>
      <c r="G43" s="20">
        <v>12132.72</v>
      </c>
      <c r="H43" s="48">
        <v>9055.64</v>
      </c>
      <c r="J43" s="47" t="s">
        <v>35</v>
      </c>
      <c r="K43" s="19">
        <v>1865.73</v>
      </c>
      <c r="L43" s="20">
        <v>1671.12</v>
      </c>
      <c r="M43" s="20">
        <v>2723.94</v>
      </c>
      <c r="N43" s="20">
        <v>591.34</v>
      </c>
      <c r="O43" s="20">
        <v>1958.54</v>
      </c>
      <c r="P43" s="48">
        <v>2342.35</v>
      </c>
    </row>
    <row r="44" spans="2:16" ht="14.7" thickTop="1" x14ac:dyDescent="0.55000000000000004">
      <c r="B44" s="49" t="s">
        <v>29</v>
      </c>
      <c r="C44" s="22">
        <f>C41-C38</f>
        <v>-119116.41</v>
      </c>
      <c r="D44" s="23">
        <f t="shared" ref="D44:H44" si="24">D41-D38</f>
        <v>-115222.08</v>
      </c>
      <c r="E44" s="23">
        <f t="shared" si="24"/>
        <v>-117180.56</v>
      </c>
      <c r="F44" s="23">
        <f t="shared" si="24"/>
        <v>-120073.81</v>
      </c>
      <c r="G44" s="23">
        <f t="shared" si="24"/>
        <v>-115484.21</v>
      </c>
      <c r="H44" s="50">
        <f t="shared" si="24"/>
        <v>-127589.29000000001</v>
      </c>
      <c r="J44" s="49" t="s">
        <v>29</v>
      </c>
      <c r="K44" s="22">
        <f>K41-K38</f>
        <v>-27158.86</v>
      </c>
      <c r="L44" s="23">
        <f t="shared" ref="L44:P44" si="25">L41-L38</f>
        <v>-33125.760000000002</v>
      </c>
      <c r="M44" s="23">
        <f t="shared" si="25"/>
        <v>-28046.04</v>
      </c>
      <c r="N44" s="23">
        <f t="shared" si="25"/>
        <v>-29858.16</v>
      </c>
      <c r="O44" s="23">
        <f t="shared" si="25"/>
        <v>-24314.420000000002</v>
      </c>
      <c r="P44" s="50">
        <f t="shared" si="25"/>
        <v>-21199.41</v>
      </c>
    </row>
    <row r="45" spans="2:16" x14ac:dyDescent="0.55000000000000004">
      <c r="B45" s="49" t="s">
        <v>30</v>
      </c>
      <c r="C45" s="22">
        <f>C43-C40</f>
        <v>-28119.31</v>
      </c>
      <c r="D45" s="23">
        <f t="shared" ref="D45:H45" si="26">D43-D40</f>
        <v>-17535.650000000001</v>
      </c>
      <c r="E45" s="23">
        <f t="shared" si="26"/>
        <v>-24615.489999999998</v>
      </c>
      <c r="F45" s="23">
        <f t="shared" si="26"/>
        <v>-33737.85</v>
      </c>
      <c r="G45" s="23">
        <f t="shared" si="26"/>
        <v>-27067.239999999998</v>
      </c>
      <c r="H45" s="50">
        <f t="shared" si="26"/>
        <v>-36540.11</v>
      </c>
      <c r="J45" s="49" t="s">
        <v>30</v>
      </c>
      <c r="K45" s="22">
        <f>K43-K40</f>
        <v>-6036.1299999999992</v>
      </c>
      <c r="L45" s="23">
        <f t="shared" ref="L45:P45" si="27">L43-L40</f>
        <v>-4976.17</v>
      </c>
      <c r="M45" s="23">
        <f t="shared" si="27"/>
        <v>-5758.2799999999988</v>
      </c>
      <c r="N45" s="23">
        <f t="shared" si="27"/>
        <v>-8077.2800000000007</v>
      </c>
      <c r="O45" s="23">
        <f t="shared" si="27"/>
        <v>-5922.92</v>
      </c>
      <c r="P45" s="50">
        <f t="shared" si="27"/>
        <v>-5268.85</v>
      </c>
    </row>
    <row r="46" spans="2:16" x14ac:dyDescent="0.55000000000000004">
      <c r="B46" s="51" t="s">
        <v>37</v>
      </c>
      <c r="C46" s="32">
        <f>(C39+C40)/C38</f>
        <v>0.94874682132661681</v>
      </c>
      <c r="D46" s="32">
        <f t="shared" ref="D46:H46" si="28">(D39+D40)/D38</f>
        <v>0.95453886558272871</v>
      </c>
      <c r="E46" s="32">
        <f t="shared" si="28"/>
        <v>0.92081543141173483</v>
      </c>
      <c r="F46" s="32">
        <f t="shared" si="28"/>
        <v>0.94861679230664464</v>
      </c>
      <c r="G46" s="32">
        <f t="shared" si="28"/>
        <v>0.96825697967849067</v>
      </c>
      <c r="H46" s="32">
        <f t="shared" si="28"/>
        <v>0.95224517546319254</v>
      </c>
      <c r="J46" s="51" t="s">
        <v>37</v>
      </c>
      <c r="K46" s="32">
        <f>(K39+K40)/K38</f>
        <v>0.94080898190900186</v>
      </c>
      <c r="L46" s="32">
        <f t="shared" ref="L46:P46" si="29">(L39+L40)/L38</f>
        <v>0.94891707761680077</v>
      </c>
      <c r="M46" s="32">
        <f t="shared" si="29"/>
        <v>0.9085341832349072</v>
      </c>
      <c r="N46" s="32">
        <f t="shared" si="29"/>
        <v>0.95292279935951241</v>
      </c>
      <c r="O46" s="32">
        <f t="shared" si="29"/>
        <v>0.9600898663166707</v>
      </c>
      <c r="P46" s="32">
        <f t="shared" si="29"/>
        <v>0.93801665941782475</v>
      </c>
    </row>
    <row r="47" spans="2:16" x14ac:dyDescent="0.55000000000000004">
      <c r="B47" s="51" t="s">
        <v>38</v>
      </c>
      <c r="C47" s="32">
        <f>(C42+C43)/C41</f>
        <v>0.99993474861177678</v>
      </c>
      <c r="D47" s="32">
        <f t="shared" ref="D47:H47" si="30">(D42+D43)/D41</f>
        <v>1</v>
      </c>
      <c r="E47" s="32">
        <f t="shared" si="30"/>
        <v>1.0000007480136497</v>
      </c>
      <c r="F47" s="32">
        <f t="shared" si="30"/>
        <v>1</v>
      </c>
      <c r="G47" s="32">
        <f t="shared" si="30"/>
        <v>0.99972300478112119</v>
      </c>
      <c r="H47" s="32">
        <f t="shared" si="30"/>
        <v>0.99999957990253729</v>
      </c>
      <c r="J47" s="51" t="s">
        <v>38</v>
      </c>
      <c r="K47" s="32">
        <f>(K42+K43)/K41</f>
        <v>0.99991327299060739</v>
      </c>
      <c r="L47" s="32">
        <f t="shared" ref="L47:P47" si="31">(L42+L43)/L41</f>
        <v>0.99999517171785435</v>
      </c>
      <c r="M47" s="32">
        <f t="shared" si="31"/>
        <v>1.0000021749816215</v>
      </c>
      <c r="N47" s="32">
        <f t="shared" si="31"/>
        <v>1</v>
      </c>
      <c r="O47" s="32">
        <f t="shared" si="31"/>
        <v>0.99950221883307377</v>
      </c>
      <c r="P47" s="32">
        <f t="shared" si="31"/>
        <v>1.0000000000000002</v>
      </c>
    </row>
    <row r="48" spans="2:16" ht="18.3" x14ac:dyDescent="0.7">
      <c r="B48" s="43" t="s">
        <v>13</v>
      </c>
      <c r="C48" s="16"/>
      <c r="D48" s="10"/>
      <c r="E48" s="10"/>
      <c r="F48" s="10"/>
      <c r="G48" s="10"/>
      <c r="H48" s="52"/>
      <c r="J48" s="43" t="s">
        <v>13</v>
      </c>
      <c r="K48" s="16"/>
      <c r="L48" s="10"/>
      <c r="M48" s="10"/>
      <c r="N48" s="10"/>
      <c r="O48" s="10"/>
      <c r="P48" s="52"/>
    </row>
    <row r="49" spans="2:16" x14ac:dyDescent="0.55000000000000004">
      <c r="B49" s="45" t="s">
        <v>5</v>
      </c>
      <c r="C49" s="15">
        <v>29618.400000000001</v>
      </c>
      <c r="D49" s="8">
        <v>27669.46</v>
      </c>
      <c r="E49" s="8">
        <v>30034.38</v>
      </c>
      <c r="F49" s="8">
        <v>29295.86</v>
      </c>
      <c r="G49" s="8">
        <v>31087.17</v>
      </c>
      <c r="H49" s="46">
        <v>29637.58</v>
      </c>
      <c r="J49" s="45" t="s">
        <v>5</v>
      </c>
      <c r="K49" s="15">
        <v>6629.62</v>
      </c>
      <c r="L49" s="8">
        <v>7186.95</v>
      </c>
      <c r="M49" s="8">
        <v>7356.59</v>
      </c>
      <c r="N49" s="8">
        <v>7130.26</v>
      </c>
      <c r="O49" s="8">
        <v>6137.98</v>
      </c>
      <c r="P49" s="46">
        <v>5366.71</v>
      </c>
    </row>
    <row r="50" spans="2:16" x14ac:dyDescent="0.55000000000000004">
      <c r="B50" s="45" t="s">
        <v>7</v>
      </c>
      <c r="C50" s="15">
        <v>19881.78</v>
      </c>
      <c r="D50" s="8">
        <v>19114.71</v>
      </c>
      <c r="E50" s="8">
        <v>20658.14</v>
      </c>
      <c r="F50" s="8">
        <v>19146.97</v>
      </c>
      <c r="G50" s="8">
        <v>18794.099999999999</v>
      </c>
      <c r="H50" s="46">
        <v>21672.14</v>
      </c>
      <c r="J50" s="45" t="s">
        <v>7</v>
      </c>
      <c r="K50" s="15">
        <v>4519.91</v>
      </c>
      <c r="L50" s="8">
        <v>4757.43</v>
      </c>
      <c r="M50" s="8">
        <v>4901.1899999999996</v>
      </c>
      <c r="N50" s="8">
        <v>4898.72</v>
      </c>
      <c r="O50" s="8">
        <v>4009.15</v>
      </c>
      <c r="P50" s="46">
        <v>4059.43</v>
      </c>
    </row>
    <row r="51" spans="2:16" x14ac:dyDescent="0.55000000000000004">
      <c r="B51" s="45" t="s">
        <v>6</v>
      </c>
      <c r="C51" s="15">
        <v>7447</v>
      </c>
      <c r="D51" s="8">
        <v>6157.22</v>
      </c>
      <c r="E51" s="8">
        <v>6215.65</v>
      </c>
      <c r="F51" s="8">
        <v>8286.2099999999991</v>
      </c>
      <c r="G51" s="8">
        <v>9871.2900000000009</v>
      </c>
      <c r="H51" s="46">
        <v>6406.41</v>
      </c>
      <c r="J51" s="45" t="s">
        <v>6</v>
      </c>
      <c r="K51" s="15">
        <v>1537.88</v>
      </c>
      <c r="L51" s="8">
        <v>1683.17</v>
      </c>
      <c r="M51" s="8">
        <v>1480.08</v>
      </c>
      <c r="N51" s="8">
        <v>1795.76</v>
      </c>
      <c r="O51" s="8">
        <v>1716.52</v>
      </c>
      <c r="P51" s="46">
        <v>1008.85</v>
      </c>
    </row>
    <row r="52" spans="2:16" x14ac:dyDescent="0.55000000000000004">
      <c r="B52" s="45" t="s">
        <v>8</v>
      </c>
      <c r="C52" s="15">
        <v>105307.31</v>
      </c>
      <c r="D52" s="8">
        <v>66133.89</v>
      </c>
      <c r="E52" s="8">
        <v>92053.7</v>
      </c>
      <c r="F52" s="8">
        <v>121431.93</v>
      </c>
      <c r="G52" s="8">
        <v>109138.93</v>
      </c>
      <c r="H52" s="46">
        <v>133263.29999999999</v>
      </c>
      <c r="J52" s="45" t="s">
        <v>8</v>
      </c>
      <c r="K52" s="15">
        <v>24515.93</v>
      </c>
      <c r="L52" s="8">
        <v>17761.68</v>
      </c>
      <c r="M52" s="8">
        <v>18567.88</v>
      </c>
      <c r="N52" s="8">
        <v>33319.449999999997</v>
      </c>
      <c r="O52" s="8">
        <v>22481.21</v>
      </c>
      <c r="P52" s="46">
        <v>29923.98</v>
      </c>
    </row>
    <row r="53" spans="2:16" x14ac:dyDescent="0.55000000000000004">
      <c r="B53" s="45" t="s">
        <v>9</v>
      </c>
      <c r="C53" s="15">
        <v>83495.649999999994</v>
      </c>
      <c r="D53" s="8">
        <v>46714.06</v>
      </c>
      <c r="E53" s="8">
        <v>78134.210000000006</v>
      </c>
      <c r="F53" s="8">
        <v>93042.07</v>
      </c>
      <c r="G53" s="8">
        <v>90735.31</v>
      </c>
      <c r="H53" s="46">
        <v>104004.09</v>
      </c>
      <c r="J53" s="45" t="s">
        <v>9</v>
      </c>
      <c r="K53" s="15">
        <v>19350.310000000001</v>
      </c>
      <c r="L53" s="8">
        <v>11931.91</v>
      </c>
      <c r="M53" s="8">
        <v>15466.83</v>
      </c>
      <c r="N53" s="8">
        <v>26182.25</v>
      </c>
      <c r="O53" s="8">
        <v>18446.349999999999</v>
      </c>
      <c r="P53" s="46">
        <v>23953.18</v>
      </c>
    </row>
    <row r="54" spans="2:16" ht="14.7" thickBot="1" x14ac:dyDescent="0.6">
      <c r="B54" s="47" t="s">
        <v>35</v>
      </c>
      <c r="C54" s="19">
        <v>21787.45</v>
      </c>
      <c r="D54" s="20">
        <v>19395.91</v>
      </c>
      <c r="E54" s="20">
        <v>13881.16</v>
      </c>
      <c r="F54" s="20">
        <v>28365.56</v>
      </c>
      <c r="G54" s="20">
        <v>18390.14</v>
      </c>
      <c r="H54" s="48">
        <v>29238.400000000001</v>
      </c>
      <c r="J54" s="47" t="s">
        <v>35</v>
      </c>
      <c r="K54" s="19">
        <v>5159.75</v>
      </c>
      <c r="L54" s="20">
        <v>5824.89</v>
      </c>
      <c r="M54" s="20">
        <v>3093.57</v>
      </c>
      <c r="N54" s="20">
        <v>7125.09</v>
      </c>
      <c r="O54" s="20">
        <v>4032.39</v>
      </c>
      <c r="P54" s="48">
        <v>5968.65</v>
      </c>
    </row>
    <row r="55" spans="2:16" ht="14.7" thickTop="1" x14ac:dyDescent="0.55000000000000004">
      <c r="B55" s="49" t="s">
        <v>29</v>
      </c>
      <c r="C55" s="22">
        <f>C52-C49</f>
        <v>75688.91</v>
      </c>
      <c r="D55" s="23">
        <f t="shared" ref="D55:H55" si="32">D52-D49</f>
        <v>38464.43</v>
      </c>
      <c r="E55" s="23">
        <f t="shared" si="32"/>
        <v>62019.319999999992</v>
      </c>
      <c r="F55" s="23">
        <f t="shared" si="32"/>
        <v>92136.069999999992</v>
      </c>
      <c r="G55" s="23">
        <f t="shared" si="32"/>
        <v>78051.759999999995</v>
      </c>
      <c r="H55" s="50">
        <f t="shared" si="32"/>
        <v>103625.71999999999</v>
      </c>
      <c r="J55" s="49" t="s">
        <v>29</v>
      </c>
      <c r="K55" s="22">
        <f>K52-K49</f>
        <v>17886.310000000001</v>
      </c>
      <c r="L55" s="23">
        <f t="shared" ref="L55:P55" si="33">L52-L49</f>
        <v>10574.73</v>
      </c>
      <c r="M55" s="23">
        <f t="shared" si="33"/>
        <v>11211.29</v>
      </c>
      <c r="N55" s="23">
        <f t="shared" si="33"/>
        <v>26189.189999999995</v>
      </c>
      <c r="O55" s="23">
        <f t="shared" si="33"/>
        <v>16343.23</v>
      </c>
      <c r="P55" s="50">
        <f t="shared" si="33"/>
        <v>24557.27</v>
      </c>
    </row>
    <row r="56" spans="2:16" x14ac:dyDescent="0.55000000000000004">
      <c r="B56" s="49" t="s">
        <v>30</v>
      </c>
      <c r="C56" s="22">
        <f>C54-C51</f>
        <v>14340.45</v>
      </c>
      <c r="D56" s="23">
        <f t="shared" ref="D56:H56" si="34">D54-D51</f>
        <v>13238.689999999999</v>
      </c>
      <c r="E56" s="23">
        <f t="shared" si="34"/>
        <v>7665.51</v>
      </c>
      <c r="F56" s="23">
        <f t="shared" si="34"/>
        <v>20079.350000000002</v>
      </c>
      <c r="G56" s="23">
        <f t="shared" si="34"/>
        <v>8518.8499999999985</v>
      </c>
      <c r="H56" s="50">
        <f t="shared" si="34"/>
        <v>22831.99</v>
      </c>
      <c r="J56" s="49" t="s">
        <v>30</v>
      </c>
      <c r="K56" s="22">
        <f>K54-K51</f>
        <v>3621.87</v>
      </c>
      <c r="L56" s="23">
        <f t="shared" ref="L56:P56" si="35">L54-L51</f>
        <v>4141.72</v>
      </c>
      <c r="M56" s="23">
        <f t="shared" si="35"/>
        <v>1613.4900000000002</v>
      </c>
      <c r="N56" s="23">
        <f t="shared" si="35"/>
        <v>5329.33</v>
      </c>
      <c r="O56" s="23">
        <f t="shared" si="35"/>
        <v>2315.87</v>
      </c>
      <c r="P56" s="50">
        <f t="shared" si="35"/>
        <v>4959.7999999999993</v>
      </c>
    </row>
    <row r="57" spans="2:16" x14ac:dyDescent="0.55000000000000004">
      <c r="B57" s="51" t="s">
        <v>37</v>
      </c>
      <c r="C57" s="32">
        <f>(C50+C51)/C49</f>
        <v>0.92269602679415486</v>
      </c>
      <c r="D57" s="32">
        <f t="shared" ref="D57:H57" si="36">(D50+D51)/D49</f>
        <v>0.91335103756994174</v>
      </c>
      <c r="E57" s="32">
        <f t="shared" si="36"/>
        <v>0.89476759633460057</v>
      </c>
      <c r="F57" s="32">
        <f t="shared" si="36"/>
        <v>0.93641831985816426</v>
      </c>
      <c r="G57" s="32">
        <f t="shared" si="36"/>
        <v>0.92209712238199881</v>
      </c>
      <c r="H57" s="32">
        <f t="shared" si="36"/>
        <v>0.94739685223962278</v>
      </c>
      <c r="J57" s="51" t="s">
        <v>37</v>
      </c>
      <c r="K57" s="32">
        <f>(K50+K51)/K49</f>
        <v>0.91374618756429482</v>
      </c>
      <c r="L57" s="32">
        <f t="shared" ref="L57:P57" si="37">(L50+L51)/L49</f>
        <v>0.8961520533745192</v>
      </c>
      <c r="M57" s="32">
        <f t="shared" si="37"/>
        <v>0.86742227037255026</v>
      </c>
      <c r="N57" s="32">
        <f t="shared" si="37"/>
        <v>0.93888301408363795</v>
      </c>
      <c r="O57" s="32">
        <f t="shared" si="37"/>
        <v>0.93282643475540816</v>
      </c>
      <c r="P57" s="32">
        <f t="shared" si="37"/>
        <v>0.94439237447151048</v>
      </c>
    </row>
    <row r="58" spans="2:16" x14ac:dyDescent="0.55000000000000004">
      <c r="B58" s="51" t="s">
        <v>38</v>
      </c>
      <c r="C58" s="32">
        <f>(C53+C54)/C52</f>
        <v>0.99977010142980571</v>
      </c>
      <c r="D58" s="32">
        <f t="shared" ref="D58:H58" si="38">(D53+D54)/D52</f>
        <v>0.99963830949608445</v>
      </c>
      <c r="E58" s="32">
        <f t="shared" si="38"/>
        <v>0.99958361260872741</v>
      </c>
      <c r="F58" s="32">
        <f t="shared" si="38"/>
        <v>0.99979988788780683</v>
      </c>
      <c r="G58" s="32">
        <f t="shared" si="38"/>
        <v>0.99987648770241755</v>
      </c>
      <c r="H58" s="32">
        <f t="shared" si="38"/>
        <v>0.99984384297852447</v>
      </c>
      <c r="J58" s="51" t="s">
        <v>38</v>
      </c>
      <c r="K58" s="32">
        <f>(K53+K54)/K52</f>
        <v>0.99976056384563017</v>
      </c>
      <c r="L58" s="32">
        <f t="shared" ref="L58:P58" si="39">(L53+L54)/L52</f>
        <v>0.99972525121497513</v>
      </c>
      <c r="M58" s="32">
        <f t="shared" si="39"/>
        <v>0.99959715379461744</v>
      </c>
      <c r="N58" s="32">
        <f t="shared" si="39"/>
        <v>0.99963654862250129</v>
      </c>
      <c r="O58" s="32">
        <f t="shared" si="39"/>
        <v>0.99989013046895603</v>
      </c>
      <c r="P58" s="32">
        <f t="shared" si="39"/>
        <v>0.9999281512686482</v>
      </c>
    </row>
    <row r="59" spans="2:16" ht="18.3" x14ac:dyDescent="0.7">
      <c r="B59" s="43" t="s">
        <v>14</v>
      </c>
      <c r="C59" s="16"/>
      <c r="D59" s="10"/>
      <c r="E59" s="10"/>
      <c r="F59" s="10"/>
      <c r="G59" s="10"/>
      <c r="H59" s="52"/>
      <c r="J59" s="43" t="s">
        <v>14</v>
      </c>
      <c r="K59" s="16"/>
      <c r="L59" s="10"/>
      <c r="M59" s="10"/>
      <c r="N59" s="10"/>
      <c r="O59" s="10"/>
      <c r="P59" s="52"/>
    </row>
    <row r="60" spans="2:16" x14ac:dyDescent="0.55000000000000004">
      <c r="B60" s="45" t="s">
        <v>5</v>
      </c>
      <c r="C60" s="15">
        <v>217383.9</v>
      </c>
      <c r="D60" s="8">
        <v>167114.07</v>
      </c>
      <c r="E60" s="8">
        <v>179059.15</v>
      </c>
      <c r="F60" s="8">
        <v>181060.31</v>
      </c>
      <c r="G60" s="8">
        <v>218835.99</v>
      </c>
      <c r="H60" s="46">
        <v>339352.49</v>
      </c>
      <c r="J60" s="45" t="s">
        <v>5</v>
      </c>
      <c r="K60" s="15">
        <v>45726.49</v>
      </c>
      <c r="L60" s="8">
        <v>47659.81</v>
      </c>
      <c r="M60" s="8">
        <v>43351.24</v>
      </c>
      <c r="N60" s="8">
        <v>42896.22</v>
      </c>
      <c r="O60" s="8">
        <v>41752.04</v>
      </c>
      <c r="P60" s="46">
        <v>53833.03</v>
      </c>
    </row>
    <row r="61" spans="2:16" x14ac:dyDescent="0.55000000000000004">
      <c r="B61" s="45" t="s">
        <v>7</v>
      </c>
      <c r="C61" s="15">
        <v>116677.77</v>
      </c>
      <c r="D61" s="8">
        <v>116023.72</v>
      </c>
      <c r="E61" s="8">
        <v>125746.88</v>
      </c>
      <c r="F61" s="8">
        <v>98511.86</v>
      </c>
      <c r="G61" s="8">
        <v>100090.86</v>
      </c>
      <c r="H61" s="46">
        <v>144438.82999999999</v>
      </c>
      <c r="J61" s="45" t="s">
        <v>7</v>
      </c>
      <c r="K61" s="15">
        <v>27313.13</v>
      </c>
      <c r="L61" s="8">
        <v>33695.839999999997</v>
      </c>
      <c r="M61" s="8">
        <v>29834.15</v>
      </c>
      <c r="N61" s="8">
        <v>25506.28</v>
      </c>
      <c r="O61" s="8">
        <v>21065.64</v>
      </c>
      <c r="P61" s="46">
        <v>27618.35</v>
      </c>
    </row>
    <row r="62" spans="2:16" x14ac:dyDescent="0.55000000000000004">
      <c r="B62" s="45" t="s">
        <v>6</v>
      </c>
      <c r="C62" s="15">
        <v>80795.91</v>
      </c>
      <c r="D62" s="8">
        <v>33324.31</v>
      </c>
      <c r="E62" s="8">
        <v>41401.4</v>
      </c>
      <c r="F62" s="8">
        <v>63238.5</v>
      </c>
      <c r="G62" s="8">
        <v>91390.02</v>
      </c>
      <c r="H62" s="46">
        <v>171960.36</v>
      </c>
      <c r="J62" s="45" t="s">
        <v>6</v>
      </c>
      <c r="K62" s="15">
        <v>13738.62</v>
      </c>
      <c r="L62" s="8">
        <v>8516.64</v>
      </c>
      <c r="M62" s="8">
        <v>10268.68</v>
      </c>
      <c r="N62" s="8">
        <v>12221.23</v>
      </c>
      <c r="O62" s="8">
        <v>15011.72</v>
      </c>
      <c r="P62" s="46">
        <v>22290.07</v>
      </c>
    </row>
    <row r="63" spans="2:16" x14ac:dyDescent="0.55000000000000004">
      <c r="B63" s="45" t="s">
        <v>8</v>
      </c>
      <c r="C63" s="15">
        <v>56855.83</v>
      </c>
      <c r="D63" s="8">
        <v>22222.7</v>
      </c>
      <c r="E63" s="8">
        <v>20222.990000000002</v>
      </c>
      <c r="F63" s="8">
        <v>40923.25</v>
      </c>
      <c r="G63" s="8">
        <v>50239.16</v>
      </c>
      <c r="H63" s="46">
        <v>150678.29999999999</v>
      </c>
      <c r="J63" s="45" t="s">
        <v>8</v>
      </c>
      <c r="K63" s="15">
        <v>11945.35</v>
      </c>
      <c r="L63" s="8">
        <v>6003.19</v>
      </c>
      <c r="M63" s="8">
        <v>4753.87</v>
      </c>
      <c r="N63" s="8">
        <v>10105.9</v>
      </c>
      <c r="O63" s="8">
        <v>7945.46</v>
      </c>
      <c r="P63" s="46">
        <v>31195.09</v>
      </c>
    </row>
    <row r="64" spans="2:16" x14ac:dyDescent="0.55000000000000004">
      <c r="B64" s="45" t="s">
        <v>9</v>
      </c>
      <c r="C64" s="15">
        <v>54306.94</v>
      </c>
      <c r="D64" s="8">
        <v>20609.88</v>
      </c>
      <c r="E64" s="8">
        <v>17172.560000000001</v>
      </c>
      <c r="F64" s="8">
        <v>40199.68</v>
      </c>
      <c r="G64" s="8">
        <v>49266.32</v>
      </c>
      <c r="H64" s="46">
        <v>144227.57999999999</v>
      </c>
      <c r="J64" s="45" t="s">
        <v>9</v>
      </c>
      <c r="K64" s="15">
        <v>11156.47</v>
      </c>
      <c r="L64" s="8">
        <v>5592.96</v>
      </c>
      <c r="M64" s="8">
        <v>4281.51</v>
      </c>
      <c r="N64" s="8">
        <v>9976.52</v>
      </c>
      <c r="O64" s="8">
        <v>7738.23</v>
      </c>
      <c r="P64" s="46">
        <v>28412.21</v>
      </c>
    </row>
    <row r="65" spans="2:16" ht="14.7" thickBot="1" x14ac:dyDescent="0.6">
      <c r="B65" s="47" t="s">
        <v>35</v>
      </c>
      <c r="C65" s="19">
        <v>2548.89</v>
      </c>
      <c r="D65" s="20">
        <v>1612.83</v>
      </c>
      <c r="E65" s="20">
        <v>3050.44</v>
      </c>
      <c r="F65" s="20">
        <v>723.57</v>
      </c>
      <c r="G65" s="20">
        <v>972.85</v>
      </c>
      <c r="H65" s="48">
        <v>6450.72</v>
      </c>
      <c r="J65" s="47" t="s">
        <v>35</v>
      </c>
      <c r="K65" s="19">
        <v>788.88</v>
      </c>
      <c r="L65" s="20">
        <v>410.24</v>
      </c>
      <c r="M65" s="20">
        <v>472.36</v>
      </c>
      <c r="N65" s="20">
        <v>129.38</v>
      </c>
      <c r="O65" s="20">
        <v>207.22</v>
      </c>
      <c r="P65" s="48">
        <v>2782.88</v>
      </c>
    </row>
    <row r="66" spans="2:16" ht="14.7" thickTop="1" x14ac:dyDescent="0.55000000000000004">
      <c r="B66" s="49" t="s">
        <v>29</v>
      </c>
      <c r="C66" s="22">
        <f>C63-C60</f>
        <v>-160528.07</v>
      </c>
      <c r="D66" s="23">
        <f t="shared" ref="D66:H66" si="40">D63-D60</f>
        <v>-144891.37</v>
      </c>
      <c r="E66" s="23">
        <f t="shared" si="40"/>
        <v>-158836.16</v>
      </c>
      <c r="F66" s="23">
        <f t="shared" si="40"/>
        <v>-140137.06</v>
      </c>
      <c r="G66" s="23">
        <f t="shared" si="40"/>
        <v>-168596.83</v>
      </c>
      <c r="H66" s="50">
        <f t="shared" si="40"/>
        <v>-188674.19</v>
      </c>
      <c r="J66" s="49" t="s">
        <v>29</v>
      </c>
      <c r="K66" s="22">
        <f>K63-K60</f>
        <v>-33781.14</v>
      </c>
      <c r="L66" s="23">
        <f t="shared" ref="L66:P66" si="41">L63-L60</f>
        <v>-41656.619999999995</v>
      </c>
      <c r="M66" s="23">
        <f t="shared" si="41"/>
        <v>-38597.369999999995</v>
      </c>
      <c r="N66" s="23">
        <f t="shared" si="41"/>
        <v>-32790.32</v>
      </c>
      <c r="O66" s="23">
        <f t="shared" si="41"/>
        <v>-33806.58</v>
      </c>
      <c r="P66" s="50">
        <f t="shared" si="41"/>
        <v>-22637.94</v>
      </c>
    </row>
    <row r="67" spans="2:16" x14ac:dyDescent="0.55000000000000004">
      <c r="B67" s="49" t="s">
        <v>30</v>
      </c>
      <c r="C67" s="22">
        <f>C65-C62</f>
        <v>-78247.02</v>
      </c>
      <c r="D67" s="23">
        <f t="shared" ref="D67:H67" si="42">D65-D62</f>
        <v>-31711.479999999996</v>
      </c>
      <c r="E67" s="23">
        <f t="shared" si="42"/>
        <v>-38350.959999999999</v>
      </c>
      <c r="F67" s="23">
        <f t="shared" si="42"/>
        <v>-62514.93</v>
      </c>
      <c r="G67" s="23">
        <f t="shared" si="42"/>
        <v>-90417.17</v>
      </c>
      <c r="H67" s="50">
        <f t="shared" si="42"/>
        <v>-165509.63999999998</v>
      </c>
      <c r="J67" s="49" t="s">
        <v>30</v>
      </c>
      <c r="K67" s="22">
        <f>K65-K62</f>
        <v>-12949.740000000002</v>
      </c>
      <c r="L67" s="23">
        <f t="shared" ref="L67:P67" si="43">L65-L62</f>
        <v>-8106.4</v>
      </c>
      <c r="M67" s="23">
        <f t="shared" si="43"/>
        <v>-9796.32</v>
      </c>
      <c r="N67" s="23">
        <f t="shared" si="43"/>
        <v>-12091.85</v>
      </c>
      <c r="O67" s="23">
        <f t="shared" si="43"/>
        <v>-14804.5</v>
      </c>
      <c r="P67" s="50">
        <f t="shared" si="43"/>
        <v>-19507.189999999999</v>
      </c>
    </row>
    <row r="68" spans="2:16" x14ac:dyDescent="0.55000000000000004">
      <c r="B68" s="51" t="s">
        <v>37</v>
      </c>
      <c r="C68" s="32">
        <f>(C61+C62)/C60</f>
        <v>0.90840986844011906</v>
      </c>
      <c r="D68" s="32">
        <f t="shared" ref="D68:H68" si="44">(D61+D62)/D60</f>
        <v>0.89368914299077262</v>
      </c>
      <c r="E68" s="32">
        <f t="shared" si="44"/>
        <v>0.93348080787829057</v>
      </c>
      <c r="F68" s="32">
        <f t="shared" si="44"/>
        <v>0.89335072937851479</v>
      </c>
      <c r="G68" s="32">
        <f t="shared" si="44"/>
        <v>0.87499720681227988</v>
      </c>
      <c r="H68" s="32">
        <f t="shared" si="44"/>
        <v>0.93236148053606427</v>
      </c>
      <c r="J68" s="51" t="s">
        <v>37</v>
      </c>
      <c r="K68" s="32">
        <f>(K61+K62)/K60</f>
        <v>0.89776735542133235</v>
      </c>
      <c r="L68" s="32">
        <f t="shared" ref="L68:P68" si="45">(L61+L62)/L60</f>
        <v>0.88570390859720172</v>
      </c>
      <c r="M68" s="32">
        <f t="shared" si="45"/>
        <v>0.92506765665757207</v>
      </c>
      <c r="N68" s="32">
        <f t="shared" si="45"/>
        <v>0.87950663251913552</v>
      </c>
      <c r="O68" s="32">
        <f t="shared" si="45"/>
        <v>0.86408616201747268</v>
      </c>
      <c r="P68" s="32">
        <f t="shared" si="45"/>
        <v>0.9270966170769136</v>
      </c>
    </row>
    <row r="69" spans="2:16" x14ac:dyDescent="0.55000000000000004">
      <c r="B69" s="51" t="s">
        <v>38</v>
      </c>
      <c r="C69" s="32">
        <f>(C64+C65)/C63</f>
        <v>1</v>
      </c>
      <c r="D69" s="32">
        <f t="shared" ref="D69:H69" si="46">(D64+D65)/D63</f>
        <v>1.0000004499903252</v>
      </c>
      <c r="E69" s="32">
        <f t="shared" si="46"/>
        <v>1.0000004944867202</v>
      </c>
      <c r="F69" s="32">
        <f t="shared" si="46"/>
        <v>1</v>
      </c>
      <c r="G69" s="32">
        <f t="shared" si="46"/>
        <v>1.0000001990479139</v>
      </c>
      <c r="H69" s="32">
        <f t="shared" si="46"/>
        <v>1</v>
      </c>
      <c r="J69" s="51" t="s">
        <v>38</v>
      </c>
      <c r="K69" s="32">
        <f>(K64+K65)/K63</f>
        <v>0.99999999999999989</v>
      </c>
      <c r="L69" s="32">
        <f t="shared" ref="L69:P69" si="47">(L64+L65)/L63</f>
        <v>1.0000016657810264</v>
      </c>
      <c r="M69" s="32">
        <f t="shared" si="47"/>
        <v>1</v>
      </c>
      <c r="N69" s="32">
        <f t="shared" si="47"/>
        <v>1</v>
      </c>
      <c r="O69" s="32">
        <f t="shared" si="47"/>
        <v>0.9999987414196283</v>
      </c>
      <c r="P69" s="32">
        <f t="shared" si="47"/>
        <v>1</v>
      </c>
    </row>
    <row r="70" spans="2:16" ht="18.3" x14ac:dyDescent="0.7">
      <c r="B70" s="43" t="s">
        <v>15</v>
      </c>
      <c r="C70" s="16"/>
      <c r="D70" s="10"/>
      <c r="E70" s="10"/>
      <c r="F70" s="10"/>
      <c r="G70" s="10"/>
      <c r="H70" s="52"/>
      <c r="J70" s="43" t="s">
        <v>15</v>
      </c>
      <c r="K70" s="16"/>
      <c r="L70" s="10"/>
      <c r="M70" s="10"/>
      <c r="N70" s="10"/>
      <c r="O70" s="10"/>
      <c r="P70" s="52"/>
    </row>
    <row r="71" spans="2:16" x14ac:dyDescent="0.55000000000000004">
      <c r="B71" s="45" t="s">
        <v>5</v>
      </c>
      <c r="C71" s="15">
        <v>10141.02</v>
      </c>
      <c r="D71" s="8">
        <v>7696.46</v>
      </c>
      <c r="E71" s="8">
        <v>9965.51</v>
      </c>
      <c r="F71" s="8">
        <v>10889.53</v>
      </c>
      <c r="G71" s="8">
        <v>9696.67</v>
      </c>
      <c r="H71" s="46">
        <v>12195.39</v>
      </c>
      <c r="J71" s="45" t="s">
        <v>5</v>
      </c>
      <c r="K71" s="15">
        <v>2386.73</v>
      </c>
      <c r="L71" s="8">
        <v>2118.9299999999998</v>
      </c>
      <c r="M71" s="8">
        <v>2434.6999999999998</v>
      </c>
      <c r="N71" s="8">
        <v>2501.6799999999998</v>
      </c>
      <c r="O71" s="8">
        <v>2170.9699999999998</v>
      </c>
      <c r="P71" s="46">
        <v>2686.57</v>
      </c>
    </row>
    <row r="72" spans="2:16" x14ac:dyDescent="0.55000000000000004">
      <c r="B72" s="45" t="s">
        <v>7</v>
      </c>
      <c r="C72" s="15">
        <v>3260.31</v>
      </c>
      <c r="D72" s="8">
        <v>3862.18</v>
      </c>
      <c r="E72" s="8">
        <v>4024.98</v>
      </c>
      <c r="F72" s="8">
        <v>3503.14</v>
      </c>
      <c r="G72" s="8">
        <v>2268.98</v>
      </c>
      <c r="H72" s="46">
        <v>2728.51</v>
      </c>
      <c r="J72" s="45" t="s">
        <v>7</v>
      </c>
      <c r="K72" s="15">
        <v>805.84</v>
      </c>
      <c r="L72" s="8">
        <v>1216.96</v>
      </c>
      <c r="M72" s="8">
        <v>788.53</v>
      </c>
      <c r="N72" s="8">
        <v>963.73</v>
      </c>
      <c r="O72" s="8">
        <v>541.52</v>
      </c>
      <c r="P72" s="46">
        <v>583.04</v>
      </c>
    </row>
    <row r="73" spans="2:16" x14ac:dyDescent="0.55000000000000004">
      <c r="B73" s="45" t="s">
        <v>6</v>
      </c>
      <c r="C73" s="15">
        <v>6541.36</v>
      </c>
      <c r="D73" s="8">
        <v>3600.53</v>
      </c>
      <c r="E73" s="8">
        <v>5127.9799999999996</v>
      </c>
      <c r="F73" s="8">
        <v>7275.31</v>
      </c>
      <c r="G73" s="8">
        <v>7174.07</v>
      </c>
      <c r="H73" s="46">
        <v>9211.9699999999993</v>
      </c>
      <c r="J73" s="45" t="s">
        <v>6</v>
      </c>
      <c r="K73" s="15">
        <v>1450.45</v>
      </c>
      <c r="L73" s="8">
        <v>817.04</v>
      </c>
      <c r="M73" s="8">
        <v>1357.34</v>
      </c>
      <c r="N73" s="8">
        <v>1513.51</v>
      </c>
      <c r="O73" s="8">
        <v>1502.64</v>
      </c>
      <c r="P73" s="46">
        <v>1988.73</v>
      </c>
    </row>
    <row r="74" spans="2:16" x14ac:dyDescent="0.55000000000000004">
      <c r="B74" s="45" t="s">
        <v>8</v>
      </c>
      <c r="C74" s="15">
        <v>55459.81</v>
      </c>
      <c r="D74" s="8">
        <v>18491.82</v>
      </c>
      <c r="E74" s="8">
        <v>29427.58</v>
      </c>
      <c r="F74" s="8">
        <v>30139.21</v>
      </c>
      <c r="G74" s="8">
        <v>36581.42</v>
      </c>
      <c r="H74" s="46">
        <v>163042.42000000001</v>
      </c>
      <c r="J74" s="45" t="s">
        <v>8</v>
      </c>
      <c r="K74" s="15">
        <v>16891.57</v>
      </c>
      <c r="L74" s="8">
        <v>5936.45</v>
      </c>
      <c r="M74" s="8">
        <v>7758.85</v>
      </c>
      <c r="N74" s="8">
        <v>6734.88</v>
      </c>
      <c r="O74" s="8">
        <v>7211.8</v>
      </c>
      <c r="P74" s="46">
        <v>57496.91</v>
      </c>
    </row>
    <row r="75" spans="2:16" x14ac:dyDescent="0.55000000000000004">
      <c r="B75" s="45" t="s">
        <v>9</v>
      </c>
      <c r="C75" s="15">
        <v>51033</v>
      </c>
      <c r="D75" s="8">
        <v>18070.900000000001</v>
      </c>
      <c r="E75" s="8">
        <v>20589.13</v>
      </c>
      <c r="F75" s="8">
        <v>25235.29</v>
      </c>
      <c r="G75" s="8">
        <v>32222.19</v>
      </c>
      <c r="H75" s="46">
        <v>160238.1</v>
      </c>
      <c r="J75" s="45" t="s">
        <v>9</v>
      </c>
      <c r="K75" s="15">
        <v>15910.23</v>
      </c>
      <c r="L75" s="8">
        <v>5701.12</v>
      </c>
      <c r="M75" s="8">
        <v>5203.75</v>
      </c>
      <c r="N75" s="8">
        <v>5948.31</v>
      </c>
      <c r="O75" s="8">
        <v>6519.9</v>
      </c>
      <c r="P75" s="46">
        <v>57030.47</v>
      </c>
    </row>
    <row r="76" spans="2:16" ht="14.7" thickBot="1" x14ac:dyDescent="0.6">
      <c r="B76" s="47" t="s">
        <v>35</v>
      </c>
      <c r="C76" s="19">
        <v>4426.8100000000004</v>
      </c>
      <c r="D76" s="20">
        <v>420.92</v>
      </c>
      <c r="E76" s="20">
        <v>8838.4500000000007</v>
      </c>
      <c r="F76" s="20">
        <v>4903.92</v>
      </c>
      <c r="G76" s="20">
        <v>4359.22</v>
      </c>
      <c r="H76" s="48">
        <v>2804.32</v>
      </c>
      <c r="J76" s="47" t="s">
        <v>35</v>
      </c>
      <c r="K76" s="19">
        <v>981.34</v>
      </c>
      <c r="L76" s="20">
        <v>235.33</v>
      </c>
      <c r="M76" s="20">
        <v>2555.1</v>
      </c>
      <c r="N76" s="20">
        <v>786.57</v>
      </c>
      <c r="O76" s="20">
        <v>691.9</v>
      </c>
      <c r="P76" s="48">
        <v>466.44</v>
      </c>
    </row>
    <row r="77" spans="2:16" ht="14.7" thickTop="1" x14ac:dyDescent="0.55000000000000004">
      <c r="B77" s="49" t="s">
        <v>29</v>
      </c>
      <c r="C77" s="22">
        <f>C74-C71</f>
        <v>45318.789999999994</v>
      </c>
      <c r="D77" s="23">
        <f t="shared" ref="D77:H77" si="48">D74-D71</f>
        <v>10795.36</v>
      </c>
      <c r="E77" s="23">
        <f t="shared" si="48"/>
        <v>19462.07</v>
      </c>
      <c r="F77" s="23">
        <f t="shared" si="48"/>
        <v>19249.68</v>
      </c>
      <c r="G77" s="23">
        <f t="shared" si="48"/>
        <v>26884.75</v>
      </c>
      <c r="H77" s="50">
        <f t="shared" si="48"/>
        <v>150847.03000000003</v>
      </c>
      <c r="J77" s="49" t="s">
        <v>29</v>
      </c>
      <c r="K77" s="22">
        <f>K74-K71</f>
        <v>14504.84</v>
      </c>
      <c r="L77" s="23">
        <f t="shared" ref="L77:P77" si="49">L74-L71</f>
        <v>3817.52</v>
      </c>
      <c r="M77" s="23">
        <f t="shared" si="49"/>
        <v>5324.1500000000005</v>
      </c>
      <c r="N77" s="23">
        <f t="shared" si="49"/>
        <v>4233.2000000000007</v>
      </c>
      <c r="O77" s="23">
        <f t="shared" si="49"/>
        <v>5040.83</v>
      </c>
      <c r="P77" s="50">
        <f t="shared" si="49"/>
        <v>54810.340000000004</v>
      </c>
    </row>
    <row r="78" spans="2:16" x14ac:dyDescent="0.55000000000000004">
      <c r="B78" s="49" t="s">
        <v>30</v>
      </c>
      <c r="C78" s="22">
        <f>C76-C73</f>
        <v>-2114.5499999999993</v>
      </c>
      <c r="D78" s="23">
        <f t="shared" ref="D78:H78" si="50">D76-D73</f>
        <v>-3179.61</v>
      </c>
      <c r="E78" s="23">
        <f t="shared" si="50"/>
        <v>3710.4700000000012</v>
      </c>
      <c r="F78" s="23">
        <f t="shared" si="50"/>
        <v>-2371.3900000000003</v>
      </c>
      <c r="G78" s="23">
        <f t="shared" si="50"/>
        <v>-2814.8499999999995</v>
      </c>
      <c r="H78" s="50">
        <f t="shared" si="50"/>
        <v>-6407.65</v>
      </c>
      <c r="J78" s="49" t="s">
        <v>30</v>
      </c>
      <c r="K78" s="22">
        <f>K76-K73</f>
        <v>-469.11</v>
      </c>
      <c r="L78" s="23">
        <f t="shared" ref="L78:P78" si="51">L76-L73</f>
        <v>-581.70999999999992</v>
      </c>
      <c r="M78" s="23">
        <f t="shared" si="51"/>
        <v>1197.76</v>
      </c>
      <c r="N78" s="23">
        <f t="shared" si="51"/>
        <v>-726.93999999999994</v>
      </c>
      <c r="O78" s="23">
        <f t="shared" si="51"/>
        <v>-810.74000000000012</v>
      </c>
      <c r="P78" s="50">
        <f t="shared" si="51"/>
        <v>-1522.29</v>
      </c>
    </row>
    <row r="79" spans="2:16" x14ac:dyDescent="0.55000000000000004">
      <c r="B79" s="51" t="s">
        <v>37</v>
      </c>
      <c r="C79" s="32">
        <f>(C72+C73)/C71</f>
        <v>0.9665368966829766</v>
      </c>
      <c r="D79" s="32">
        <f t="shared" ref="D79:H79" si="52">(D72+D73)/D71</f>
        <v>0.96962889432284449</v>
      </c>
      <c r="E79" s="32">
        <f t="shared" si="52"/>
        <v>0.9184637815826785</v>
      </c>
      <c r="F79" s="32">
        <f t="shared" si="52"/>
        <v>0.98979937609795832</v>
      </c>
      <c r="G79" s="32">
        <f t="shared" si="52"/>
        <v>0.97384462913556913</v>
      </c>
      <c r="H79" s="32">
        <f t="shared" si="52"/>
        <v>0.97909783942948936</v>
      </c>
      <c r="J79" s="51" t="s">
        <v>37</v>
      </c>
      <c r="K79" s="32">
        <f>(K72+K73)/K71</f>
        <v>0.94534781898245712</v>
      </c>
      <c r="L79" s="32">
        <f t="shared" ref="L79:P79" si="53">(L72+L73)/L71</f>
        <v>0.95991844940606819</v>
      </c>
      <c r="M79" s="32">
        <f t="shared" si="53"/>
        <v>0.88136936788926767</v>
      </c>
      <c r="N79" s="32">
        <f t="shared" si="53"/>
        <v>0.99023056506027951</v>
      </c>
      <c r="O79" s="32">
        <f t="shared" si="53"/>
        <v>0.94158832227069023</v>
      </c>
      <c r="P79" s="32">
        <f t="shared" si="53"/>
        <v>0.95726893399390289</v>
      </c>
    </row>
    <row r="80" spans="2:16" x14ac:dyDescent="0.55000000000000004">
      <c r="B80" s="51" t="s">
        <v>38</v>
      </c>
      <c r="C80" s="32">
        <f>(C75+C76)/C74</f>
        <v>1</v>
      </c>
      <c r="D80" s="32">
        <f t="shared" ref="D80:H80" si="54">(D75+D76)/D74</f>
        <v>1</v>
      </c>
      <c r="E80" s="32">
        <f t="shared" si="54"/>
        <v>1</v>
      </c>
      <c r="F80" s="32">
        <f t="shared" si="54"/>
        <v>1</v>
      </c>
      <c r="G80" s="32">
        <f t="shared" si="54"/>
        <v>0.99999972663718351</v>
      </c>
      <c r="H80" s="32">
        <f t="shared" si="54"/>
        <v>1</v>
      </c>
      <c r="J80" s="51" t="s">
        <v>38</v>
      </c>
      <c r="K80" s="32">
        <f>(K75+K76)/K74</f>
        <v>1</v>
      </c>
      <c r="L80" s="32">
        <f t="shared" ref="L80:P80" si="55">(L75+L76)/L74</f>
        <v>1</v>
      </c>
      <c r="M80" s="32">
        <f t="shared" si="55"/>
        <v>1</v>
      </c>
      <c r="N80" s="32">
        <f t="shared" si="55"/>
        <v>1</v>
      </c>
      <c r="O80" s="32">
        <f t="shared" si="55"/>
        <v>0.99999999999999989</v>
      </c>
      <c r="P80" s="32">
        <f t="shared" si="55"/>
        <v>1</v>
      </c>
    </row>
    <row r="81" spans="2:16" ht="18.3" x14ac:dyDescent="0.7">
      <c r="B81" s="43" t="s">
        <v>16</v>
      </c>
      <c r="C81" s="16"/>
      <c r="D81" s="10"/>
      <c r="E81" s="10"/>
      <c r="F81" s="10"/>
      <c r="G81" s="10"/>
      <c r="H81" s="52"/>
      <c r="J81" s="43" t="s">
        <v>16</v>
      </c>
      <c r="K81" s="16"/>
      <c r="L81" s="10"/>
      <c r="M81" s="10"/>
      <c r="N81" s="10"/>
      <c r="O81" s="10"/>
      <c r="P81" s="52"/>
    </row>
    <row r="82" spans="2:16" x14ac:dyDescent="0.55000000000000004">
      <c r="B82" s="45" t="s">
        <v>5</v>
      </c>
      <c r="C82" s="15">
        <v>95515.16</v>
      </c>
      <c r="D82" s="8">
        <v>97774.96</v>
      </c>
      <c r="E82" s="8">
        <v>104614.5</v>
      </c>
      <c r="F82" s="8">
        <v>93417.73</v>
      </c>
      <c r="G82" s="8">
        <v>95513.37</v>
      </c>
      <c r="H82" s="46">
        <v>85918.69</v>
      </c>
      <c r="J82" s="45" t="s">
        <v>5</v>
      </c>
      <c r="K82" s="15">
        <v>20704.689999999999</v>
      </c>
      <c r="L82" s="8">
        <v>25827.89</v>
      </c>
      <c r="M82" s="8">
        <v>24419.98</v>
      </c>
      <c r="N82" s="8">
        <v>21194.959999999999</v>
      </c>
      <c r="O82" s="8">
        <v>18577.29</v>
      </c>
      <c r="P82" s="46">
        <v>13974.44</v>
      </c>
    </row>
    <row r="83" spans="2:16" x14ac:dyDescent="0.55000000000000004">
      <c r="B83" s="45" t="s">
        <v>7</v>
      </c>
      <c r="C83" s="15">
        <v>78914.100000000006</v>
      </c>
      <c r="D83" s="8">
        <v>78616.740000000005</v>
      </c>
      <c r="E83" s="8">
        <v>76987.759999999995</v>
      </c>
      <c r="F83" s="8">
        <v>73982.73</v>
      </c>
      <c r="G83" s="8">
        <v>84999.67</v>
      </c>
      <c r="H83" s="46">
        <v>79781.37</v>
      </c>
      <c r="J83" s="45" t="s">
        <v>7</v>
      </c>
      <c r="K83" s="15">
        <v>16926.55</v>
      </c>
      <c r="L83" s="8">
        <v>20801.88</v>
      </c>
      <c r="M83" s="8">
        <v>17856.16</v>
      </c>
      <c r="N83" s="8">
        <v>16915.599999999999</v>
      </c>
      <c r="O83" s="8">
        <v>16700.86</v>
      </c>
      <c r="P83" s="46">
        <v>12753.95</v>
      </c>
    </row>
    <row r="84" spans="2:16" x14ac:dyDescent="0.55000000000000004">
      <c r="B84" s="45" t="s">
        <v>6</v>
      </c>
      <c r="C84" s="15">
        <v>6123.46</v>
      </c>
      <c r="D84" s="8">
        <v>6172.4</v>
      </c>
      <c r="E84" s="8">
        <v>11398.57</v>
      </c>
      <c r="F84" s="8">
        <v>6703.51</v>
      </c>
      <c r="G84" s="8">
        <v>3497.68</v>
      </c>
      <c r="H84" s="46">
        <v>2653.82</v>
      </c>
      <c r="J84" s="45" t="s">
        <v>6</v>
      </c>
      <c r="K84" s="15">
        <v>1370.07</v>
      </c>
      <c r="L84" s="8">
        <v>1484.95</v>
      </c>
      <c r="M84" s="8">
        <v>3157.53</v>
      </c>
      <c r="N84" s="8">
        <v>1044.54</v>
      </c>
      <c r="O84" s="8">
        <v>688.42</v>
      </c>
      <c r="P84" s="46">
        <v>425.54</v>
      </c>
    </row>
    <row r="85" spans="2:16" x14ac:dyDescent="0.55000000000000004">
      <c r="B85" s="45" t="s">
        <v>8</v>
      </c>
      <c r="C85" s="15">
        <v>76730.25</v>
      </c>
      <c r="D85" s="8">
        <v>23804.94</v>
      </c>
      <c r="E85" s="8">
        <v>94261.91</v>
      </c>
      <c r="F85" s="8">
        <v>156317.68</v>
      </c>
      <c r="G85" s="8">
        <v>90721.54</v>
      </c>
      <c r="H85" s="46">
        <v>6596.19</v>
      </c>
      <c r="J85" s="45" t="s">
        <v>8</v>
      </c>
      <c r="K85" s="15">
        <v>31546.21</v>
      </c>
      <c r="L85" s="8">
        <v>5166.18</v>
      </c>
      <c r="M85" s="8">
        <v>18159.060000000001</v>
      </c>
      <c r="N85" s="8">
        <v>109944.54</v>
      </c>
      <c r="O85" s="8">
        <v>19348.490000000002</v>
      </c>
      <c r="P85" s="46">
        <v>833.76</v>
      </c>
    </row>
    <row r="86" spans="2:16" x14ac:dyDescent="0.55000000000000004">
      <c r="B86" s="45" t="s">
        <v>9</v>
      </c>
      <c r="C86" s="15">
        <v>11133.09</v>
      </c>
      <c r="D86" s="8">
        <v>7169.81</v>
      </c>
      <c r="E86" s="8">
        <v>13934.6</v>
      </c>
      <c r="F86" s="8">
        <v>14261.6</v>
      </c>
      <c r="G86" s="8">
        <v>18094.86</v>
      </c>
      <c r="H86" s="46">
        <v>811.16</v>
      </c>
      <c r="J86" s="45" t="s">
        <v>9</v>
      </c>
      <c r="K86" s="15">
        <v>3738.36</v>
      </c>
      <c r="L86" s="8">
        <v>1817.27</v>
      </c>
      <c r="M86" s="8">
        <v>2309.44</v>
      </c>
      <c r="N86" s="8">
        <v>9656.25</v>
      </c>
      <c r="O86" s="8">
        <v>4389.78</v>
      </c>
      <c r="P86" s="46">
        <v>101.25</v>
      </c>
    </row>
    <row r="87" spans="2:16" ht="14.7" thickBot="1" x14ac:dyDescent="0.6">
      <c r="B87" s="47" t="s">
        <v>35</v>
      </c>
      <c r="C87" s="19">
        <v>65597.16</v>
      </c>
      <c r="D87" s="20">
        <v>16635.13</v>
      </c>
      <c r="E87" s="20">
        <v>80327.3</v>
      </c>
      <c r="F87" s="20">
        <v>142056.07999999999</v>
      </c>
      <c r="G87" s="20">
        <v>72626.679999999993</v>
      </c>
      <c r="H87" s="48">
        <v>5785.03</v>
      </c>
      <c r="J87" s="47" t="s">
        <v>35</v>
      </c>
      <c r="K87" s="19">
        <v>27807.85</v>
      </c>
      <c r="L87" s="20">
        <v>3348.91</v>
      </c>
      <c r="M87" s="20">
        <v>15849.62</v>
      </c>
      <c r="N87" s="20">
        <v>100288.29</v>
      </c>
      <c r="O87" s="20">
        <v>14958.71</v>
      </c>
      <c r="P87" s="48">
        <v>732.51</v>
      </c>
    </row>
    <row r="88" spans="2:16" ht="14.7" thickTop="1" x14ac:dyDescent="0.55000000000000004">
      <c r="B88" s="49" t="s">
        <v>29</v>
      </c>
      <c r="C88" s="22">
        <f>C85-C82</f>
        <v>-18784.910000000003</v>
      </c>
      <c r="D88" s="23">
        <f t="shared" ref="D88:H88" si="56">D85-D82</f>
        <v>-73970.02</v>
      </c>
      <c r="E88" s="23">
        <f t="shared" si="56"/>
        <v>-10352.589999999997</v>
      </c>
      <c r="F88" s="23">
        <f t="shared" si="56"/>
        <v>62899.95</v>
      </c>
      <c r="G88" s="23">
        <f t="shared" si="56"/>
        <v>-4791.8300000000017</v>
      </c>
      <c r="H88" s="50">
        <f t="shared" si="56"/>
        <v>-79322.5</v>
      </c>
      <c r="J88" s="49" t="s">
        <v>29</v>
      </c>
      <c r="K88" s="22">
        <f>K85-K82</f>
        <v>10841.52</v>
      </c>
      <c r="L88" s="23">
        <f t="shared" ref="L88:P88" si="57">L85-L82</f>
        <v>-20661.71</v>
      </c>
      <c r="M88" s="23">
        <f t="shared" si="57"/>
        <v>-6260.9199999999983</v>
      </c>
      <c r="N88" s="23">
        <f t="shared" si="57"/>
        <v>88749.579999999987</v>
      </c>
      <c r="O88" s="23">
        <f t="shared" si="57"/>
        <v>771.20000000000073</v>
      </c>
      <c r="P88" s="50">
        <f t="shared" si="57"/>
        <v>-13140.68</v>
      </c>
    </row>
    <row r="89" spans="2:16" x14ac:dyDescent="0.55000000000000004">
      <c r="B89" s="49" t="s">
        <v>30</v>
      </c>
      <c r="C89" s="22">
        <f>C87-C84</f>
        <v>59473.700000000004</v>
      </c>
      <c r="D89" s="23">
        <f t="shared" ref="D89:H89" si="58">D87-D84</f>
        <v>10462.730000000001</v>
      </c>
      <c r="E89" s="23">
        <f t="shared" si="58"/>
        <v>68928.73000000001</v>
      </c>
      <c r="F89" s="23">
        <f t="shared" si="58"/>
        <v>135352.56999999998</v>
      </c>
      <c r="G89" s="23">
        <f t="shared" si="58"/>
        <v>69129</v>
      </c>
      <c r="H89" s="50">
        <f t="shared" si="58"/>
        <v>3131.2099999999996</v>
      </c>
      <c r="J89" s="49" t="s">
        <v>30</v>
      </c>
      <c r="K89" s="22">
        <f>K87-K84</f>
        <v>26437.78</v>
      </c>
      <c r="L89" s="23">
        <f t="shared" ref="L89:P89" si="59">L87-L84</f>
        <v>1863.9599999999998</v>
      </c>
      <c r="M89" s="23">
        <f t="shared" si="59"/>
        <v>12692.09</v>
      </c>
      <c r="N89" s="23">
        <f t="shared" si="59"/>
        <v>99243.75</v>
      </c>
      <c r="O89" s="23">
        <f t="shared" si="59"/>
        <v>14270.289999999999</v>
      </c>
      <c r="P89" s="50">
        <f t="shared" si="59"/>
        <v>306.96999999999997</v>
      </c>
    </row>
    <row r="90" spans="2:16" x14ac:dyDescent="0.55000000000000004">
      <c r="B90" s="51" t="s">
        <v>37</v>
      </c>
      <c r="C90" s="32">
        <f>(C83+C84)/C82</f>
        <v>0.89030432446535201</v>
      </c>
      <c r="D90" s="32">
        <f t="shared" ref="D90:H90" si="60">(D83+D84)/D82</f>
        <v>0.86718664983345428</v>
      </c>
      <c r="E90" s="32">
        <f t="shared" si="60"/>
        <v>0.84487647505842867</v>
      </c>
      <c r="F90" s="32">
        <f t="shared" si="60"/>
        <v>0.86371441481183486</v>
      </c>
      <c r="G90" s="32">
        <f t="shared" si="60"/>
        <v>0.92654410581471469</v>
      </c>
      <c r="H90" s="32">
        <f t="shared" si="60"/>
        <v>0.95945585296982527</v>
      </c>
      <c r="J90" s="51" t="s">
        <v>37</v>
      </c>
      <c r="K90" s="32">
        <f>(K83+K84)/K82</f>
        <v>0.88369446729219325</v>
      </c>
      <c r="L90" s="32">
        <f t="shared" ref="L90:P90" si="61">(L83+L84)/L82</f>
        <v>0.86289782092149236</v>
      </c>
      <c r="M90" s="32">
        <f t="shared" si="61"/>
        <v>0.86051217077163855</v>
      </c>
      <c r="N90" s="32">
        <f t="shared" si="61"/>
        <v>0.84737786719106811</v>
      </c>
      <c r="O90" s="32">
        <f t="shared" si="61"/>
        <v>0.93605041424233559</v>
      </c>
      <c r="P90" s="32">
        <f t="shared" si="61"/>
        <v>0.94311399955919528</v>
      </c>
    </row>
    <row r="91" spans="2:16" x14ac:dyDescent="0.55000000000000004">
      <c r="B91" s="51" t="s">
        <v>38</v>
      </c>
      <c r="C91" s="32">
        <f>(C86+C87)/C85</f>
        <v>1</v>
      </c>
      <c r="D91" s="32">
        <f t="shared" ref="D91:H91" si="62">(D86+D87)/D85</f>
        <v>1.0000000000000002</v>
      </c>
      <c r="E91" s="32">
        <f t="shared" si="62"/>
        <v>0.99999989391261013</v>
      </c>
      <c r="F91" s="32">
        <f t="shared" si="62"/>
        <v>1</v>
      </c>
      <c r="G91" s="32">
        <f t="shared" si="62"/>
        <v>1</v>
      </c>
      <c r="H91" s="32">
        <f t="shared" si="62"/>
        <v>1</v>
      </c>
      <c r="J91" s="51" t="s">
        <v>38</v>
      </c>
      <c r="K91" s="32">
        <f>(K86+K87)/K85</f>
        <v>1</v>
      </c>
      <c r="L91" s="32">
        <f t="shared" ref="L91:P91" si="63">(L86+L87)/L85</f>
        <v>1</v>
      </c>
      <c r="M91" s="32">
        <f t="shared" si="63"/>
        <v>1</v>
      </c>
      <c r="N91" s="32">
        <f t="shared" si="63"/>
        <v>1</v>
      </c>
      <c r="O91" s="32">
        <f t="shared" si="63"/>
        <v>0.99999999999999978</v>
      </c>
      <c r="P91" s="32">
        <f t="shared" si="63"/>
        <v>1</v>
      </c>
    </row>
    <row r="92" spans="2:16" ht="18.3" x14ac:dyDescent="0.7">
      <c r="B92" s="43" t="s">
        <v>17</v>
      </c>
      <c r="C92" s="16"/>
      <c r="D92" s="10"/>
      <c r="E92" s="10"/>
      <c r="F92" s="10"/>
      <c r="G92" s="10"/>
      <c r="H92" s="52"/>
      <c r="J92" s="43" t="s">
        <v>17</v>
      </c>
      <c r="K92" s="16"/>
      <c r="L92" s="10"/>
      <c r="M92" s="10"/>
      <c r="N92" s="10"/>
      <c r="O92" s="10"/>
      <c r="P92" s="52"/>
    </row>
    <row r="93" spans="2:16" x14ac:dyDescent="0.55000000000000004">
      <c r="B93" s="45" t="s">
        <v>5</v>
      </c>
      <c r="C93" s="15">
        <v>117948.98</v>
      </c>
      <c r="D93" s="8">
        <v>108938.35</v>
      </c>
      <c r="E93" s="8">
        <v>106117.28</v>
      </c>
      <c r="F93" s="8">
        <v>110223.81</v>
      </c>
      <c r="G93" s="8">
        <v>121769.09</v>
      </c>
      <c r="H93" s="46">
        <v>142548.15</v>
      </c>
      <c r="J93" s="45" t="s">
        <v>5</v>
      </c>
      <c r="K93" s="15">
        <v>25907.53</v>
      </c>
      <c r="L93" s="8">
        <v>29422.85</v>
      </c>
      <c r="M93" s="8">
        <v>24863.19</v>
      </c>
      <c r="N93" s="8">
        <v>26175.62</v>
      </c>
      <c r="O93" s="8">
        <v>25025.24</v>
      </c>
      <c r="P93" s="46">
        <v>24597.98</v>
      </c>
    </row>
    <row r="94" spans="2:16" x14ac:dyDescent="0.55000000000000004">
      <c r="B94" s="45" t="s">
        <v>7</v>
      </c>
      <c r="C94" s="15">
        <v>62956.5</v>
      </c>
      <c r="D94" s="8">
        <v>72583.63</v>
      </c>
      <c r="E94" s="8">
        <v>66808.31</v>
      </c>
      <c r="F94" s="8">
        <v>58854.47</v>
      </c>
      <c r="G94" s="8">
        <v>54895.56</v>
      </c>
      <c r="H94" s="46">
        <v>63319.7</v>
      </c>
      <c r="J94" s="45" t="s">
        <v>7</v>
      </c>
      <c r="K94" s="15">
        <v>14013.17</v>
      </c>
      <c r="L94" s="8">
        <v>18716.66</v>
      </c>
      <c r="M94" s="8">
        <v>14645.71</v>
      </c>
      <c r="N94" s="8">
        <v>14351.75</v>
      </c>
      <c r="O94" s="8">
        <v>11813.19</v>
      </c>
      <c r="P94" s="46">
        <v>11205.92</v>
      </c>
    </row>
    <row r="95" spans="2:16" x14ac:dyDescent="0.55000000000000004">
      <c r="B95" s="45" t="s">
        <v>6</v>
      </c>
      <c r="C95" s="15">
        <v>49500.160000000003</v>
      </c>
      <c r="D95" s="8">
        <v>29852.14</v>
      </c>
      <c r="E95" s="8">
        <v>33901.839999999997</v>
      </c>
      <c r="F95" s="8">
        <v>45308.67</v>
      </c>
      <c r="G95" s="8">
        <v>61822.23</v>
      </c>
      <c r="H95" s="46">
        <v>74652.02</v>
      </c>
      <c r="J95" s="45" t="s">
        <v>6</v>
      </c>
      <c r="K95" s="15">
        <v>10277.73</v>
      </c>
      <c r="L95" s="8">
        <v>8234.15</v>
      </c>
      <c r="M95" s="8">
        <v>8593.25</v>
      </c>
      <c r="N95" s="8">
        <v>10156.049999999999</v>
      </c>
      <c r="O95" s="8">
        <v>11762.8</v>
      </c>
      <c r="P95" s="46">
        <v>12412.21</v>
      </c>
    </row>
    <row r="96" spans="2:16" x14ac:dyDescent="0.55000000000000004">
      <c r="B96" s="45" t="s">
        <v>8</v>
      </c>
      <c r="C96" s="15">
        <v>302687.96999999997</v>
      </c>
      <c r="D96" s="8">
        <v>110430.06</v>
      </c>
      <c r="E96" s="8">
        <v>69757.03</v>
      </c>
      <c r="F96" s="8">
        <v>172517.76000000001</v>
      </c>
      <c r="G96" s="8">
        <v>248568.25</v>
      </c>
      <c r="H96" s="46">
        <v>917672.35</v>
      </c>
      <c r="J96" s="45" t="s">
        <v>8</v>
      </c>
      <c r="K96" s="15">
        <v>65616.92</v>
      </c>
      <c r="L96" s="8">
        <v>25338.39</v>
      </c>
      <c r="M96" s="8">
        <v>19108.060000000001</v>
      </c>
      <c r="N96" s="8">
        <v>42690.71</v>
      </c>
      <c r="O96" s="8">
        <v>69129.66</v>
      </c>
      <c r="P96" s="46">
        <v>171346.76</v>
      </c>
    </row>
    <row r="97" spans="2:16" x14ac:dyDescent="0.55000000000000004">
      <c r="B97" s="45" t="s">
        <v>9</v>
      </c>
      <c r="C97" s="15">
        <v>239302.29</v>
      </c>
      <c r="D97" s="8">
        <v>99523.1</v>
      </c>
      <c r="E97" s="8">
        <v>41348.230000000003</v>
      </c>
      <c r="F97" s="8">
        <v>128738.11</v>
      </c>
      <c r="G97" s="8">
        <v>170149.01</v>
      </c>
      <c r="H97" s="46">
        <v>766125.59</v>
      </c>
      <c r="J97" s="45" t="s">
        <v>9</v>
      </c>
      <c r="K97" s="15">
        <v>51776.97</v>
      </c>
      <c r="L97" s="8">
        <v>21708.93</v>
      </c>
      <c r="M97" s="8">
        <v>10489.32</v>
      </c>
      <c r="N97" s="8">
        <v>30559.96</v>
      </c>
      <c r="O97" s="8">
        <v>52506.5</v>
      </c>
      <c r="P97" s="46">
        <v>144097.07999999999</v>
      </c>
    </row>
    <row r="98" spans="2:16" ht="14.7" thickBot="1" x14ac:dyDescent="0.6">
      <c r="B98" s="47" t="s">
        <v>35</v>
      </c>
      <c r="C98" s="19">
        <v>58274.99</v>
      </c>
      <c r="D98" s="20">
        <v>10294.379999999999</v>
      </c>
      <c r="E98" s="20">
        <v>25534.07</v>
      </c>
      <c r="F98" s="20">
        <v>40499.870000000003</v>
      </c>
      <c r="G98" s="20">
        <v>70595.19</v>
      </c>
      <c r="H98" s="48">
        <v>141088.70000000001</v>
      </c>
      <c r="J98" s="47" t="s">
        <v>35</v>
      </c>
      <c r="K98" s="19">
        <v>12781.8</v>
      </c>
      <c r="L98" s="20">
        <v>3433.89</v>
      </c>
      <c r="M98" s="20">
        <v>7815.65</v>
      </c>
      <c r="N98" s="20">
        <v>11324.44</v>
      </c>
      <c r="O98" s="20">
        <v>15153.18</v>
      </c>
      <c r="P98" s="48">
        <v>25338.59</v>
      </c>
    </row>
    <row r="99" spans="2:16" ht="14.7" thickTop="1" x14ac:dyDescent="0.55000000000000004">
      <c r="B99" s="49" t="s">
        <v>29</v>
      </c>
      <c r="C99" s="22">
        <f>C96-C93</f>
        <v>184738.99</v>
      </c>
      <c r="D99" s="23">
        <f t="shared" ref="D99:H99" si="64">D96-D93</f>
        <v>1491.7099999999919</v>
      </c>
      <c r="E99" s="23">
        <f t="shared" si="64"/>
        <v>-36360.25</v>
      </c>
      <c r="F99" s="23">
        <f t="shared" si="64"/>
        <v>62293.950000000012</v>
      </c>
      <c r="G99" s="23">
        <f t="shared" si="64"/>
        <v>126799.16</v>
      </c>
      <c r="H99" s="50">
        <f t="shared" si="64"/>
        <v>775124.2</v>
      </c>
      <c r="J99" s="49" t="s">
        <v>29</v>
      </c>
      <c r="K99" s="22">
        <f>K96-K93</f>
        <v>39709.39</v>
      </c>
      <c r="L99" s="23">
        <f t="shared" ref="L99:P99" si="65">L96-L93</f>
        <v>-4084.4599999999991</v>
      </c>
      <c r="M99" s="23">
        <f t="shared" si="65"/>
        <v>-5755.1299999999974</v>
      </c>
      <c r="N99" s="23">
        <f t="shared" si="65"/>
        <v>16515.09</v>
      </c>
      <c r="O99" s="23">
        <f t="shared" si="65"/>
        <v>44104.42</v>
      </c>
      <c r="P99" s="50">
        <f t="shared" si="65"/>
        <v>146748.78</v>
      </c>
    </row>
    <row r="100" spans="2:16" x14ac:dyDescent="0.55000000000000004">
      <c r="B100" s="49" t="s">
        <v>30</v>
      </c>
      <c r="C100" s="22">
        <f>C98-C95</f>
        <v>8774.8299999999945</v>
      </c>
      <c r="D100" s="23">
        <f t="shared" ref="D100:H100" si="66">D98-D95</f>
        <v>-19557.760000000002</v>
      </c>
      <c r="E100" s="23">
        <f t="shared" si="66"/>
        <v>-8367.7699999999968</v>
      </c>
      <c r="F100" s="23">
        <f t="shared" si="66"/>
        <v>-4808.7999999999956</v>
      </c>
      <c r="G100" s="23">
        <f t="shared" si="66"/>
        <v>8772.9599999999991</v>
      </c>
      <c r="H100" s="50">
        <f t="shared" si="66"/>
        <v>66436.680000000008</v>
      </c>
      <c r="J100" s="49" t="s">
        <v>30</v>
      </c>
      <c r="K100" s="22">
        <f>K98-K95</f>
        <v>2504.0699999999997</v>
      </c>
      <c r="L100" s="23">
        <f t="shared" ref="L100:P100" si="67">L98-L95</f>
        <v>-4800.26</v>
      </c>
      <c r="M100" s="23">
        <f t="shared" si="67"/>
        <v>-777.60000000000036</v>
      </c>
      <c r="N100" s="23">
        <f t="shared" si="67"/>
        <v>1168.3900000000012</v>
      </c>
      <c r="O100" s="23">
        <f t="shared" si="67"/>
        <v>3390.380000000001</v>
      </c>
      <c r="P100" s="50">
        <f t="shared" si="67"/>
        <v>12926.380000000001</v>
      </c>
    </row>
    <row r="101" spans="2:16" x14ac:dyDescent="0.55000000000000004">
      <c r="B101" s="51" t="s">
        <v>37</v>
      </c>
      <c r="C101" s="32">
        <f>(C94+C95)/C93</f>
        <v>0.9534347817166372</v>
      </c>
      <c r="D101" s="32">
        <f t="shared" ref="D101:H101" si="68">(D94+D95)/D93</f>
        <v>0.94030954204832362</v>
      </c>
      <c r="E101" s="32">
        <f t="shared" si="68"/>
        <v>0.94904571621134648</v>
      </c>
      <c r="F101" s="32">
        <f t="shared" si="68"/>
        <v>0.94501487473532264</v>
      </c>
      <c r="G101" s="32">
        <f t="shared" si="68"/>
        <v>0.95851738729426339</v>
      </c>
      <c r="H101" s="32">
        <f t="shared" si="68"/>
        <v>0.96789554967917868</v>
      </c>
      <c r="J101" s="51" t="s">
        <v>37</v>
      </c>
      <c r="K101" s="32">
        <f>(K94+K95)/K93</f>
        <v>0.93759999505935154</v>
      </c>
      <c r="L101" s="32">
        <f t="shared" ref="L101:P101" si="69">(L94+L95)/L93</f>
        <v>0.91598230626876731</v>
      </c>
      <c r="M101" s="32">
        <f t="shared" si="69"/>
        <v>0.93467330620085354</v>
      </c>
      <c r="N101" s="32">
        <f t="shared" si="69"/>
        <v>0.9362834576602197</v>
      </c>
      <c r="O101" s="32">
        <f t="shared" si="69"/>
        <v>0.94208846748322883</v>
      </c>
      <c r="P101" s="32">
        <f t="shared" si="69"/>
        <v>0.96016542821808937</v>
      </c>
    </row>
    <row r="102" spans="2:16" x14ac:dyDescent="0.55000000000000004">
      <c r="B102" s="51" t="s">
        <v>38</v>
      </c>
      <c r="C102" s="32">
        <f>(C97+C98)/C96</f>
        <v>0.98311564876529467</v>
      </c>
      <c r="D102" s="32">
        <f t="shared" ref="D102:H102" si="70">(D97+D98)/D96</f>
        <v>0.99445277852787561</v>
      </c>
      <c r="E102" s="32">
        <f t="shared" si="70"/>
        <v>0.95878938653208146</v>
      </c>
      <c r="F102" s="32">
        <f t="shared" si="70"/>
        <v>0.98098873994190516</v>
      </c>
      <c r="G102" s="32">
        <f t="shared" si="70"/>
        <v>0.96852353428082638</v>
      </c>
      <c r="H102" s="32">
        <f t="shared" si="70"/>
        <v>0.98860371024581928</v>
      </c>
      <c r="J102" s="51" t="s">
        <v>38</v>
      </c>
      <c r="K102" s="32">
        <f>(K97+K98)/K96</f>
        <v>0.98387382400758838</v>
      </c>
      <c r="L102" s="32">
        <f t="shared" ref="L102:P102" si="71">(L97+L98)/L96</f>
        <v>0.9922816721977995</v>
      </c>
      <c r="M102" s="32">
        <f t="shared" si="71"/>
        <v>0.95797113888066088</v>
      </c>
      <c r="N102" s="32">
        <f t="shared" si="71"/>
        <v>0.98111275263400399</v>
      </c>
      <c r="O102" s="32">
        <f t="shared" si="71"/>
        <v>0.97873590004637645</v>
      </c>
      <c r="P102" s="32">
        <f t="shared" si="71"/>
        <v>0.98884665225067558</v>
      </c>
    </row>
    <row r="103" spans="2:16" ht="18.3" x14ac:dyDescent="0.7">
      <c r="B103" s="43" t="s">
        <v>18</v>
      </c>
      <c r="C103" s="16"/>
      <c r="D103" s="10"/>
      <c r="E103" s="10"/>
      <c r="F103" s="10"/>
      <c r="G103" s="10"/>
      <c r="H103" s="52"/>
      <c r="J103" s="43" t="s">
        <v>18</v>
      </c>
      <c r="K103" s="16"/>
      <c r="L103" s="10"/>
      <c r="M103" s="10"/>
      <c r="N103" s="10"/>
      <c r="O103" s="10"/>
      <c r="P103" s="52"/>
    </row>
    <row r="104" spans="2:16" x14ac:dyDescent="0.55000000000000004">
      <c r="B104" s="45" t="s">
        <v>5</v>
      </c>
      <c r="C104" s="15">
        <v>78529.850000000006</v>
      </c>
      <c r="D104" s="8">
        <v>45923.95</v>
      </c>
      <c r="E104" s="8">
        <v>54290.27</v>
      </c>
      <c r="F104" s="8">
        <v>60333.58</v>
      </c>
      <c r="G104" s="8">
        <v>84057.99</v>
      </c>
      <c r="H104" s="46">
        <v>146408.19</v>
      </c>
      <c r="J104" s="45" t="s">
        <v>5</v>
      </c>
      <c r="K104" s="15">
        <v>14278.2</v>
      </c>
      <c r="L104" s="8">
        <v>11755.71</v>
      </c>
      <c r="M104" s="8">
        <v>11217.92</v>
      </c>
      <c r="N104" s="8">
        <v>12521.89</v>
      </c>
      <c r="O104" s="8">
        <v>14227.4</v>
      </c>
      <c r="P104" s="46">
        <v>21686.31</v>
      </c>
    </row>
    <row r="105" spans="2:16" x14ac:dyDescent="0.55000000000000004">
      <c r="B105" s="45" t="s">
        <v>7</v>
      </c>
      <c r="C105" s="15">
        <v>19097.669999999998</v>
      </c>
      <c r="D105" s="8">
        <v>28446.69</v>
      </c>
      <c r="E105" s="8">
        <v>20933.75</v>
      </c>
      <c r="F105" s="8">
        <v>13984.52</v>
      </c>
      <c r="G105" s="8">
        <v>13291.58</v>
      </c>
      <c r="H105" s="46">
        <v>20480.46</v>
      </c>
      <c r="J105" s="45" t="s">
        <v>7</v>
      </c>
      <c r="K105" s="15">
        <v>4339.1499999999996</v>
      </c>
      <c r="L105" s="8">
        <v>7859.14</v>
      </c>
      <c r="M105" s="8">
        <v>4449.53</v>
      </c>
      <c r="N105" s="8">
        <v>3420.21</v>
      </c>
      <c r="O105" s="8">
        <v>2982.76</v>
      </c>
      <c r="P105" s="46">
        <v>3535.35</v>
      </c>
    </row>
    <row r="106" spans="2:16" x14ac:dyDescent="0.55000000000000004">
      <c r="B106" s="45" t="s">
        <v>6</v>
      </c>
      <c r="C106" s="15">
        <v>53500.6</v>
      </c>
      <c r="D106" s="8">
        <v>13087.66</v>
      </c>
      <c r="E106" s="8">
        <v>30363.53</v>
      </c>
      <c r="F106" s="8">
        <v>39701.74</v>
      </c>
      <c r="G106" s="8">
        <v>63758.2</v>
      </c>
      <c r="H106" s="46">
        <v>117386.3</v>
      </c>
      <c r="J106" s="45" t="s">
        <v>6</v>
      </c>
      <c r="K106" s="15">
        <v>8486.93</v>
      </c>
      <c r="L106" s="8">
        <v>2601.04</v>
      </c>
      <c r="M106" s="8">
        <v>5869.62</v>
      </c>
      <c r="N106" s="8">
        <v>7084.96</v>
      </c>
      <c r="O106" s="8">
        <v>9730.93</v>
      </c>
      <c r="P106" s="46">
        <v>16620.400000000001</v>
      </c>
    </row>
    <row r="107" spans="2:16" x14ac:dyDescent="0.55000000000000004">
      <c r="B107" s="45" t="s">
        <v>8</v>
      </c>
      <c r="C107" s="15">
        <v>315078.88</v>
      </c>
      <c r="D107" s="8">
        <v>17408.22</v>
      </c>
      <c r="E107" s="8">
        <v>79639.09</v>
      </c>
      <c r="F107" s="8">
        <v>444151.07</v>
      </c>
      <c r="G107" s="8">
        <v>412231.04</v>
      </c>
      <c r="H107" s="46">
        <v>591707.57999999996</v>
      </c>
      <c r="J107" s="45" t="s">
        <v>8</v>
      </c>
      <c r="K107" s="15">
        <v>51023.73</v>
      </c>
      <c r="L107" s="8">
        <v>3260.3</v>
      </c>
      <c r="M107" s="8">
        <v>18139.400000000001</v>
      </c>
      <c r="N107" s="8">
        <v>106167.56</v>
      </c>
      <c r="O107" s="8">
        <v>50057.33</v>
      </c>
      <c r="P107" s="46">
        <v>72239.13</v>
      </c>
    </row>
    <row r="108" spans="2:16" x14ac:dyDescent="0.55000000000000004">
      <c r="B108" s="45" t="s">
        <v>9</v>
      </c>
      <c r="C108" s="15">
        <v>279437.90999999997</v>
      </c>
      <c r="D108" s="8">
        <v>13042.28</v>
      </c>
      <c r="E108" s="8">
        <v>42755.22</v>
      </c>
      <c r="F108" s="8">
        <v>406679.83</v>
      </c>
      <c r="G108" s="8">
        <v>382547.92</v>
      </c>
      <c r="H108" s="46">
        <v>525166.55000000005</v>
      </c>
      <c r="J108" s="45" t="s">
        <v>9</v>
      </c>
      <c r="K108" s="15">
        <v>43861.48</v>
      </c>
      <c r="L108" s="8">
        <v>2601.66</v>
      </c>
      <c r="M108" s="8">
        <v>7376.96</v>
      </c>
      <c r="N108" s="8">
        <v>97294.1</v>
      </c>
      <c r="O108" s="8">
        <v>45007.06</v>
      </c>
      <c r="P108" s="46">
        <v>62683.29</v>
      </c>
    </row>
    <row r="109" spans="2:16" ht="14.7" thickBot="1" x14ac:dyDescent="0.6">
      <c r="B109" s="47" t="s">
        <v>35</v>
      </c>
      <c r="C109" s="19">
        <v>35640.97</v>
      </c>
      <c r="D109" s="20">
        <v>4365.9399999999996</v>
      </c>
      <c r="E109" s="20">
        <v>36883.870000000003</v>
      </c>
      <c r="F109" s="20">
        <v>37471.24</v>
      </c>
      <c r="G109" s="20">
        <v>29683.119999999999</v>
      </c>
      <c r="H109" s="48">
        <v>66541.03</v>
      </c>
      <c r="J109" s="47" t="s">
        <v>35</v>
      </c>
      <c r="K109" s="19">
        <v>7162.26</v>
      </c>
      <c r="L109" s="20">
        <v>658.64</v>
      </c>
      <c r="M109" s="20">
        <v>10762.44</v>
      </c>
      <c r="N109" s="20">
        <v>8873.4599999999991</v>
      </c>
      <c r="O109" s="20">
        <v>5050.26</v>
      </c>
      <c r="P109" s="48">
        <v>9555.84</v>
      </c>
    </row>
    <row r="110" spans="2:16" ht="14.7" thickTop="1" x14ac:dyDescent="0.55000000000000004">
      <c r="B110" s="49" t="s">
        <v>29</v>
      </c>
      <c r="C110" s="22">
        <f>C107-C104</f>
        <v>236549.03</v>
      </c>
      <c r="D110" s="23">
        <f t="shared" ref="D110:H110" si="72">D107-D104</f>
        <v>-28515.729999999996</v>
      </c>
      <c r="E110" s="23">
        <f t="shared" si="72"/>
        <v>25348.82</v>
      </c>
      <c r="F110" s="23">
        <f t="shared" si="72"/>
        <v>383817.49</v>
      </c>
      <c r="G110" s="23">
        <f t="shared" si="72"/>
        <v>328173.05</v>
      </c>
      <c r="H110" s="50">
        <f t="shared" si="72"/>
        <v>445299.38999999996</v>
      </c>
      <c r="J110" s="49" t="s">
        <v>29</v>
      </c>
      <c r="K110" s="22">
        <f>K107-K104</f>
        <v>36745.53</v>
      </c>
      <c r="L110" s="23">
        <f t="shared" ref="L110:P110" si="73">L107-L104</f>
        <v>-8495.41</v>
      </c>
      <c r="M110" s="23">
        <f t="shared" si="73"/>
        <v>6921.4800000000014</v>
      </c>
      <c r="N110" s="23">
        <f t="shared" si="73"/>
        <v>93645.67</v>
      </c>
      <c r="O110" s="23">
        <f t="shared" si="73"/>
        <v>35829.93</v>
      </c>
      <c r="P110" s="50">
        <f t="shared" si="73"/>
        <v>50552.820000000007</v>
      </c>
    </row>
    <row r="111" spans="2:16" x14ac:dyDescent="0.55000000000000004">
      <c r="B111" s="49" t="s">
        <v>30</v>
      </c>
      <c r="C111" s="22">
        <f>C109-C106</f>
        <v>-17859.629999999997</v>
      </c>
      <c r="D111" s="23">
        <f t="shared" ref="D111:H111" si="74">D109-D106</f>
        <v>-8721.7200000000012</v>
      </c>
      <c r="E111" s="23">
        <f t="shared" si="74"/>
        <v>6520.3400000000038</v>
      </c>
      <c r="F111" s="23">
        <f t="shared" si="74"/>
        <v>-2230.5</v>
      </c>
      <c r="G111" s="23">
        <f t="shared" si="74"/>
        <v>-34075.08</v>
      </c>
      <c r="H111" s="50">
        <f t="shared" si="74"/>
        <v>-50845.270000000004</v>
      </c>
      <c r="J111" s="49" t="s">
        <v>30</v>
      </c>
      <c r="K111" s="22">
        <f>K109-K106</f>
        <v>-1324.67</v>
      </c>
      <c r="L111" s="23">
        <f t="shared" ref="L111:P111" si="75">L109-L106</f>
        <v>-1942.4</v>
      </c>
      <c r="M111" s="23">
        <f t="shared" si="75"/>
        <v>4892.8200000000006</v>
      </c>
      <c r="N111" s="23">
        <f t="shared" si="75"/>
        <v>1788.4999999999991</v>
      </c>
      <c r="O111" s="23">
        <f t="shared" si="75"/>
        <v>-4680.67</v>
      </c>
      <c r="P111" s="50">
        <f t="shared" si="75"/>
        <v>-7064.5600000000013</v>
      </c>
    </row>
    <row r="112" spans="2:16" x14ac:dyDescent="0.55000000000000004">
      <c r="B112" s="51" t="s">
        <v>37</v>
      </c>
      <c r="C112" s="32">
        <f>(C105+C106)/C104</f>
        <v>0.92446719304824831</v>
      </c>
      <c r="D112" s="32">
        <f t="shared" ref="D112:H112" si="76">(D105+D106)/D104</f>
        <v>0.90441588757064673</v>
      </c>
      <c r="E112" s="32">
        <f t="shared" si="76"/>
        <v>0.94487060020147262</v>
      </c>
      <c r="F112" s="32">
        <f t="shared" si="76"/>
        <v>0.88982387585818701</v>
      </c>
      <c r="G112" s="32">
        <f t="shared" si="76"/>
        <v>0.91662648607229358</v>
      </c>
      <c r="H112" s="32">
        <f t="shared" si="76"/>
        <v>0.94166016259063112</v>
      </c>
      <c r="J112" s="51" t="s">
        <v>37</v>
      </c>
      <c r="K112" s="32">
        <f>(K105+K106)/K104</f>
        <v>0.89829810480312644</v>
      </c>
      <c r="L112" s="32">
        <f t="shared" ref="L112:P112" si="77">(L105+L106)/L104</f>
        <v>0.88979568226844663</v>
      </c>
      <c r="M112" s="32">
        <f t="shared" si="77"/>
        <v>0.9198808691807393</v>
      </c>
      <c r="N112" s="32">
        <f t="shared" si="77"/>
        <v>0.83894444049580374</v>
      </c>
      <c r="O112" s="32">
        <f t="shared" si="77"/>
        <v>0.89360599969073762</v>
      </c>
      <c r="P112" s="32">
        <f t="shared" si="77"/>
        <v>0.92942275564630394</v>
      </c>
    </row>
    <row r="113" spans="2:16" x14ac:dyDescent="0.55000000000000004">
      <c r="B113" s="51" t="s">
        <v>38</v>
      </c>
      <c r="C113" s="32">
        <f>(C108+C109)/C107</f>
        <v>1</v>
      </c>
      <c r="D113" s="32">
        <f t="shared" ref="D113:H113" si="78">(D108+D109)/D107</f>
        <v>1</v>
      </c>
      <c r="E113" s="32">
        <f t="shared" si="78"/>
        <v>1</v>
      </c>
      <c r="F113" s="32">
        <f t="shared" si="78"/>
        <v>1</v>
      </c>
      <c r="G113" s="32">
        <f t="shared" si="78"/>
        <v>1</v>
      </c>
      <c r="H113" s="32">
        <f t="shared" si="78"/>
        <v>1.0000000000000002</v>
      </c>
      <c r="J113" s="51" t="s">
        <v>38</v>
      </c>
      <c r="K113" s="32">
        <f>(K108+K109)/K107</f>
        <v>1.0000001959872398</v>
      </c>
      <c r="L113" s="32">
        <f t="shared" ref="L113:P113" si="79">(L108+L109)/L107</f>
        <v>0.99999999999999989</v>
      </c>
      <c r="M113" s="32">
        <f t="shared" si="79"/>
        <v>1</v>
      </c>
      <c r="N113" s="32">
        <f t="shared" si="79"/>
        <v>1</v>
      </c>
      <c r="O113" s="32">
        <f t="shared" si="79"/>
        <v>0.99999980022905732</v>
      </c>
      <c r="P113" s="32">
        <f t="shared" si="79"/>
        <v>1</v>
      </c>
    </row>
    <row r="114" spans="2:16" ht="18.3" x14ac:dyDescent="0.7">
      <c r="B114" s="43" t="s">
        <v>19</v>
      </c>
      <c r="C114" s="16"/>
      <c r="D114" s="10"/>
      <c r="E114" s="10"/>
      <c r="F114" s="10"/>
      <c r="G114" s="10"/>
      <c r="H114" s="52"/>
      <c r="J114" s="43" t="s">
        <v>19</v>
      </c>
      <c r="K114" s="16"/>
      <c r="L114" s="10"/>
      <c r="M114" s="10"/>
      <c r="N114" s="10"/>
      <c r="O114" s="10"/>
      <c r="P114" s="52"/>
    </row>
    <row r="115" spans="2:16" x14ac:dyDescent="0.55000000000000004">
      <c r="B115" s="45" t="s">
        <v>5</v>
      </c>
      <c r="C115" s="15">
        <v>67393.850000000006</v>
      </c>
      <c r="D115" s="8">
        <v>60982.62</v>
      </c>
      <c r="E115" s="8">
        <v>61354.48</v>
      </c>
      <c r="F115" s="8">
        <v>63952.26</v>
      </c>
      <c r="G115" s="8">
        <v>68407.38</v>
      </c>
      <c r="H115" s="46">
        <v>82047.34</v>
      </c>
      <c r="J115" s="45" t="s">
        <v>5</v>
      </c>
      <c r="K115" s="15">
        <v>14832.26</v>
      </c>
      <c r="L115" s="8">
        <v>17145.509999999998</v>
      </c>
      <c r="M115" s="8">
        <v>14828.47</v>
      </c>
      <c r="N115" s="8">
        <v>14869.25</v>
      </c>
      <c r="O115" s="8">
        <v>13806.52</v>
      </c>
      <c r="P115" s="46">
        <v>13864.09</v>
      </c>
    </row>
    <row r="116" spans="2:16" x14ac:dyDescent="0.55000000000000004">
      <c r="B116" s="45" t="s">
        <v>7</v>
      </c>
      <c r="C116" s="15">
        <v>61520.04</v>
      </c>
      <c r="D116" s="8">
        <v>58120.18</v>
      </c>
      <c r="E116" s="8">
        <v>57271.69</v>
      </c>
      <c r="F116" s="8">
        <v>59136.480000000003</v>
      </c>
      <c r="G116" s="8">
        <v>61549.15</v>
      </c>
      <c r="H116" s="46">
        <v>71548.91</v>
      </c>
      <c r="J116" s="45" t="s">
        <v>7</v>
      </c>
      <c r="K116" s="15">
        <v>13639.15</v>
      </c>
      <c r="L116" s="8">
        <v>16129.33</v>
      </c>
      <c r="M116" s="8">
        <v>13738.27</v>
      </c>
      <c r="N116" s="8">
        <v>13678.36</v>
      </c>
      <c r="O116" s="8">
        <v>12629.91</v>
      </c>
      <c r="P116" s="46">
        <v>12383.57</v>
      </c>
    </row>
    <row r="117" spans="2:16" x14ac:dyDescent="0.55000000000000004">
      <c r="B117" s="45" t="s">
        <v>6</v>
      </c>
      <c r="C117" s="15">
        <v>4847.79</v>
      </c>
      <c r="D117" s="8">
        <v>943.56</v>
      </c>
      <c r="E117" s="8">
        <v>3575.01</v>
      </c>
      <c r="F117" s="8">
        <v>3601.7</v>
      </c>
      <c r="G117" s="8">
        <v>6120.61</v>
      </c>
      <c r="H117" s="46">
        <v>9588.23</v>
      </c>
      <c r="J117" s="45" t="s">
        <v>6</v>
      </c>
      <c r="K117" s="15">
        <v>909.59</v>
      </c>
      <c r="L117" s="8">
        <v>267.73</v>
      </c>
      <c r="M117" s="8">
        <v>883.67</v>
      </c>
      <c r="N117" s="8">
        <v>960.72</v>
      </c>
      <c r="O117" s="8">
        <v>1064.0999999999999</v>
      </c>
      <c r="P117" s="46">
        <v>1284.46</v>
      </c>
    </row>
    <row r="118" spans="2:16" x14ac:dyDescent="0.55000000000000004">
      <c r="B118" s="45" t="s">
        <v>8</v>
      </c>
      <c r="C118" s="15">
        <v>0</v>
      </c>
      <c r="D118" s="8">
        <v>0</v>
      </c>
      <c r="E118" s="8">
        <v>0</v>
      </c>
      <c r="F118" s="8">
        <v>0</v>
      </c>
      <c r="G118" s="8">
        <v>0</v>
      </c>
      <c r="H118" s="46">
        <v>0</v>
      </c>
      <c r="J118" s="45" t="s">
        <v>8</v>
      </c>
      <c r="K118" s="15">
        <v>0</v>
      </c>
      <c r="L118" s="8">
        <v>0</v>
      </c>
      <c r="M118" s="8">
        <v>0</v>
      </c>
      <c r="N118" s="8">
        <v>0</v>
      </c>
      <c r="O118" s="8">
        <v>0</v>
      </c>
      <c r="P118" s="46">
        <v>0</v>
      </c>
    </row>
    <row r="119" spans="2:16" x14ac:dyDescent="0.55000000000000004">
      <c r="B119" s="45" t="s">
        <v>9</v>
      </c>
      <c r="C119" s="15">
        <v>0</v>
      </c>
      <c r="D119" s="8">
        <v>0</v>
      </c>
      <c r="E119" s="8">
        <v>0</v>
      </c>
      <c r="F119" s="8">
        <v>0</v>
      </c>
      <c r="G119" s="8">
        <v>0</v>
      </c>
      <c r="H119" s="46">
        <v>0</v>
      </c>
      <c r="J119" s="45" t="s">
        <v>9</v>
      </c>
      <c r="K119" s="15">
        <v>0</v>
      </c>
      <c r="L119" s="8">
        <v>0</v>
      </c>
      <c r="M119" s="8">
        <v>0</v>
      </c>
      <c r="N119" s="8">
        <v>0</v>
      </c>
      <c r="O119" s="8">
        <v>0</v>
      </c>
      <c r="P119" s="46">
        <v>0</v>
      </c>
    </row>
    <row r="120" spans="2:16" ht="14.7" thickBot="1" x14ac:dyDescent="0.6">
      <c r="B120" s="47" t="s">
        <v>35</v>
      </c>
      <c r="C120" s="19">
        <v>0</v>
      </c>
      <c r="D120" s="20">
        <v>0</v>
      </c>
      <c r="E120" s="20">
        <v>0</v>
      </c>
      <c r="F120" s="20">
        <v>0</v>
      </c>
      <c r="G120" s="20">
        <v>0</v>
      </c>
      <c r="H120" s="48">
        <v>0</v>
      </c>
      <c r="J120" s="47" t="s">
        <v>35</v>
      </c>
      <c r="K120" s="19">
        <v>0</v>
      </c>
      <c r="L120" s="20">
        <v>0</v>
      </c>
      <c r="M120" s="20">
        <v>0</v>
      </c>
      <c r="N120" s="20">
        <v>0</v>
      </c>
      <c r="O120" s="20">
        <v>0</v>
      </c>
      <c r="P120" s="48">
        <v>0</v>
      </c>
    </row>
    <row r="121" spans="2:16" ht="14.7" thickTop="1" x14ac:dyDescent="0.55000000000000004">
      <c r="B121" s="49" t="s">
        <v>29</v>
      </c>
      <c r="C121" s="22">
        <f>C118-C115</f>
        <v>-67393.850000000006</v>
      </c>
      <c r="D121" s="23">
        <f t="shared" ref="D121:H121" si="80">D118-D115</f>
        <v>-60982.62</v>
      </c>
      <c r="E121" s="23">
        <f t="shared" si="80"/>
        <v>-61354.48</v>
      </c>
      <c r="F121" s="23">
        <f t="shared" si="80"/>
        <v>-63952.26</v>
      </c>
      <c r="G121" s="23">
        <f t="shared" si="80"/>
        <v>-68407.38</v>
      </c>
      <c r="H121" s="50">
        <f t="shared" si="80"/>
        <v>-82047.34</v>
      </c>
      <c r="J121" s="49" t="s">
        <v>29</v>
      </c>
      <c r="K121" s="22">
        <f>K118-K115</f>
        <v>-14832.26</v>
      </c>
      <c r="L121" s="23">
        <f t="shared" ref="L121:P121" si="81">L118-L115</f>
        <v>-17145.509999999998</v>
      </c>
      <c r="M121" s="23">
        <f t="shared" si="81"/>
        <v>-14828.47</v>
      </c>
      <c r="N121" s="23">
        <f t="shared" si="81"/>
        <v>-14869.25</v>
      </c>
      <c r="O121" s="23">
        <f t="shared" si="81"/>
        <v>-13806.52</v>
      </c>
      <c r="P121" s="50">
        <f t="shared" si="81"/>
        <v>-13864.09</v>
      </c>
    </row>
    <row r="122" spans="2:16" x14ac:dyDescent="0.55000000000000004">
      <c r="B122" s="49" t="s">
        <v>30</v>
      </c>
      <c r="C122" s="22">
        <f>C120-C117</f>
        <v>-4847.79</v>
      </c>
      <c r="D122" s="23">
        <f t="shared" ref="D122:H122" si="82">D120-D117</f>
        <v>-943.56</v>
      </c>
      <c r="E122" s="23">
        <f t="shared" si="82"/>
        <v>-3575.01</v>
      </c>
      <c r="F122" s="23">
        <f t="shared" si="82"/>
        <v>-3601.7</v>
      </c>
      <c r="G122" s="23">
        <f t="shared" si="82"/>
        <v>-6120.61</v>
      </c>
      <c r="H122" s="50">
        <f t="shared" si="82"/>
        <v>-9588.23</v>
      </c>
      <c r="J122" s="49" t="s">
        <v>30</v>
      </c>
      <c r="K122" s="22">
        <f>K120-K117</f>
        <v>-909.59</v>
      </c>
      <c r="L122" s="23">
        <f t="shared" ref="L122:P122" si="83">L120-L117</f>
        <v>-267.73</v>
      </c>
      <c r="M122" s="23">
        <f t="shared" si="83"/>
        <v>-883.67</v>
      </c>
      <c r="N122" s="23">
        <f t="shared" si="83"/>
        <v>-960.72</v>
      </c>
      <c r="O122" s="23">
        <f t="shared" si="83"/>
        <v>-1064.0999999999999</v>
      </c>
      <c r="P122" s="50">
        <f t="shared" si="83"/>
        <v>-1284.46</v>
      </c>
    </row>
    <row r="123" spans="2:16" x14ac:dyDescent="0.55000000000000004">
      <c r="B123" s="51" t="s">
        <v>37</v>
      </c>
      <c r="C123" s="32">
        <f>(C116+C117)/C115</f>
        <v>0.98477576218008012</v>
      </c>
      <c r="D123" s="32">
        <f t="shared" ref="D123:H123" si="84">(D116+D117)/D115</f>
        <v>0.96853398558474524</v>
      </c>
      <c r="E123" s="32">
        <f t="shared" si="84"/>
        <v>0.99172383173975232</v>
      </c>
      <c r="F123" s="32">
        <f t="shared" si="84"/>
        <v>0.98101583900240585</v>
      </c>
      <c r="G123" s="32">
        <f t="shared" si="84"/>
        <v>0.98921724527382848</v>
      </c>
      <c r="H123" s="32">
        <f t="shared" si="84"/>
        <v>0.98890640452207235</v>
      </c>
      <c r="J123" s="51" t="s">
        <v>37</v>
      </c>
      <c r="K123" s="32">
        <f>(K116+K117)/K115</f>
        <v>0.9808849089754359</v>
      </c>
      <c r="L123" s="32">
        <f t="shared" ref="L123:P123" si="85">(L116+L117)/L115</f>
        <v>0.95634717194180885</v>
      </c>
      <c r="M123" s="32">
        <f t="shared" si="85"/>
        <v>0.98607206272798209</v>
      </c>
      <c r="N123" s="32">
        <f t="shared" si="85"/>
        <v>0.98452040284479714</v>
      </c>
      <c r="O123" s="32">
        <f t="shared" si="85"/>
        <v>0.99185095157939873</v>
      </c>
      <c r="P123" s="32">
        <f t="shared" si="85"/>
        <v>0.98585842994383321</v>
      </c>
    </row>
    <row r="124" spans="2:16" x14ac:dyDescent="0.55000000000000004">
      <c r="B124" s="51" t="s">
        <v>38</v>
      </c>
      <c r="C124" s="61" t="s">
        <v>39</v>
      </c>
      <c r="D124" s="61" t="s">
        <v>39</v>
      </c>
      <c r="E124" s="61" t="s">
        <v>39</v>
      </c>
      <c r="F124" s="61" t="s">
        <v>39</v>
      </c>
      <c r="G124" s="61" t="s">
        <v>39</v>
      </c>
      <c r="H124" s="61" t="s">
        <v>39</v>
      </c>
      <c r="J124" s="51" t="s">
        <v>38</v>
      </c>
      <c r="K124" s="61" t="s">
        <v>39</v>
      </c>
      <c r="L124" s="61" t="s">
        <v>39</v>
      </c>
      <c r="M124" s="61" t="s">
        <v>39</v>
      </c>
      <c r="N124" s="61" t="s">
        <v>39</v>
      </c>
      <c r="O124" s="61" t="s">
        <v>39</v>
      </c>
      <c r="P124" s="61" t="s">
        <v>39</v>
      </c>
    </row>
    <row r="125" spans="2:16" ht="18.3" x14ac:dyDescent="0.7">
      <c r="B125" s="43" t="s">
        <v>20</v>
      </c>
      <c r="C125" s="16"/>
      <c r="D125" s="10"/>
      <c r="E125" s="10"/>
      <c r="F125" s="10"/>
      <c r="G125" s="10"/>
      <c r="H125" s="52"/>
      <c r="J125" s="43" t="s">
        <v>20</v>
      </c>
      <c r="K125" s="16"/>
      <c r="L125" s="10"/>
      <c r="M125" s="10"/>
      <c r="N125" s="10"/>
      <c r="O125" s="10"/>
      <c r="P125" s="52"/>
    </row>
    <row r="126" spans="2:16" x14ac:dyDescent="0.55000000000000004">
      <c r="B126" s="45" t="s">
        <v>5</v>
      </c>
      <c r="C126" s="15">
        <v>69430.66</v>
      </c>
      <c r="D126" s="8">
        <v>70370.73</v>
      </c>
      <c r="E126" s="8">
        <v>64998.76</v>
      </c>
      <c r="F126" s="8">
        <v>64250.89</v>
      </c>
      <c r="G126" s="8">
        <v>65666.17</v>
      </c>
      <c r="H126" s="46">
        <v>82847.88</v>
      </c>
      <c r="J126" s="45" t="s">
        <v>5</v>
      </c>
      <c r="K126" s="15">
        <v>14791.49</v>
      </c>
      <c r="L126" s="8">
        <v>18588.27</v>
      </c>
      <c r="M126" s="8">
        <v>14928.07</v>
      </c>
      <c r="N126" s="8">
        <v>14689.59</v>
      </c>
      <c r="O126" s="8">
        <v>12633.99</v>
      </c>
      <c r="P126" s="46">
        <v>13732.8</v>
      </c>
    </row>
    <row r="127" spans="2:16" x14ac:dyDescent="0.55000000000000004">
      <c r="B127" s="45" t="s">
        <v>7</v>
      </c>
      <c r="C127" s="15">
        <v>66399.41</v>
      </c>
      <c r="D127" s="8">
        <v>69069.679999999993</v>
      </c>
      <c r="E127" s="8">
        <v>63490.85</v>
      </c>
      <c r="F127" s="8">
        <v>59879.71</v>
      </c>
      <c r="G127" s="8">
        <v>61811.23</v>
      </c>
      <c r="H127" s="46">
        <v>78937.88</v>
      </c>
      <c r="J127" s="45" t="s">
        <v>7</v>
      </c>
      <c r="K127" s="15">
        <v>14085.77</v>
      </c>
      <c r="L127" s="8">
        <v>18003.45</v>
      </c>
      <c r="M127" s="8">
        <v>14397.18</v>
      </c>
      <c r="N127" s="8">
        <v>13600.1</v>
      </c>
      <c r="O127" s="8">
        <v>12022.62</v>
      </c>
      <c r="P127" s="46">
        <v>13029.59</v>
      </c>
    </row>
    <row r="128" spans="2:16" x14ac:dyDescent="0.55000000000000004">
      <c r="B128" s="45" t="s">
        <v>6</v>
      </c>
      <c r="C128" s="15">
        <v>1544.49</v>
      </c>
      <c r="D128" s="8">
        <v>174.09</v>
      </c>
      <c r="E128" s="8">
        <v>1230.55</v>
      </c>
      <c r="F128" s="8">
        <v>1636.97</v>
      </c>
      <c r="G128" s="8">
        <v>2574.36</v>
      </c>
      <c r="H128" s="46">
        <v>1880.51</v>
      </c>
      <c r="J128" s="45" t="s">
        <v>6</v>
      </c>
      <c r="K128" s="15">
        <v>313.8</v>
      </c>
      <c r="L128" s="8">
        <v>26.81</v>
      </c>
      <c r="M128" s="8">
        <v>464.09</v>
      </c>
      <c r="N128" s="8">
        <v>345.57</v>
      </c>
      <c r="O128" s="8">
        <v>306.44</v>
      </c>
      <c r="P128" s="46">
        <v>381.03</v>
      </c>
    </row>
    <row r="129" spans="2:16" x14ac:dyDescent="0.55000000000000004">
      <c r="B129" s="45" t="s">
        <v>8</v>
      </c>
      <c r="C129" s="15">
        <v>2296.5</v>
      </c>
      <c r="D129" s="8">
        <v>138.88999999999999</v>
      </c>
      <c r="E129" s="8">
        <v>295.66000000000003</v>
      </c>
      <c r="F129" s="8">
        <v>1527.79</v>
      </c>
      <c r="G129" s="8">
        <v>1068.25</v>
      </c>
      <c r="H129" s="46">
        <v>8491.5300000000007</v>
      </c>
      <c r="J129" s="45" t="s">
        <v>8</v>
      </c>
      <c r="K129" s="15">
        <v>385.37</v>
      </c>
      <c r="L129" s="8">
        <v>15.81</v>
      </c>
      <c r="M129" s="8">
        <v>57.15</v>
      </c>
      <c r="N129" s="8">
        <v>304.57</v>
      </c>
      <c r="O129" s="8">
        <v>158.13999999999999</v>
      </c>
      <c r="P129" s="46">
        <v>1396.21</v>
      </c>
    </row>
    <row r="130" spans="2:16" x14ac:dyDescent="0.55000000000000004">
      <c r="B130" s="45" t="s">
        <v>9</v>
      </c>
      <c r="C130" s="15">
        <v>1359.22</v>
      </c>
      <c r="D130" s="8">
        <v>89.35</v>
      </c>
      <c r="E130" s="8">
        <v>94.16</v>
      </c>
      <c r="F130" s="8">
        <v>1343.37</v>
      </c>
      <c r="G130" s="8">
        <v>690.67</v>
      </c>
      <c r="H130" s="46">
        <v>4585.49</v>
      </c>
      <c r="J130" s="45" t="s">
        <v>9</v>
      </c>
      <c r="K130" s="15">
        <v>247.88</v>
      </c>
      <c r="L130" s="8">
        <v>12</v>
      </c>
      <c r="M130" s="8">
        <v>31.97</v>
      </c>
      <c r="N130" s="8">
        <v>268.33999999999997</v>
      </c>
      <c r="O130" s="8">
        <v>93.72</v>
      </c>
      <c r="P130" s="46">
        <v>834.79</v>
      </c>
    </row>
    <row r="131" spans="2:16" ht="14.7" thickBot="1" x14ac:dyDescent="0.6">
      <c r="B131" s="47" t="s">
        <v>35</v>
      </c>
      <c r="C131" s="19">
        <v>937.27</v>
      </c>
      <c r="D131" s="20">
        <v>49.54</v>
      </c>
      <c r="E131" s="20">
        <v>201.5</v>
      </c>
      <c r="F131" s="20">
        <v>184.42</v>
      </c>
      <c r="G131" s="20">
        <v>377.58</v>
      </c>
      <c r="H131" s="48">
        <v>3906.04</v>
      </c>
      <c r="J131" s="47" t="s">
        <v>35</v>
      </c>
      <c r="K131" s="19">
        <v>137.5</v>
      </c>
      <c r="L131" s="20">
        <v>3.81</v>
      </c>
      <c r="M131" s="20">
        <v>25.19</v>
      </c>
      <c r="N131" s="20">
        <v>36.22</v>
      </c>
      <c r="O131" s="20">
        <v>64.41</v>
      </c>
      <c r="P131" s="48">
        <v>561.41999999999996</v>
      </c>
    </row>
    <row r="132" spans="2:16" ht="14.7" thickTop="1" x14ac:dyDescent="0.55000000000000004">
      <c r="B132" s="49" t="s">
        <v>29</v>
      </c>
      <c r="C132" s="22">
        <f>C129-C126</f>
        <v>-67134.16</v>
      </c>
      <c r="D132" s="23">
        <f t="shared" ref="D132:H132" si="86">D129-D126</f>
        <v>-70231.839999999997</v>
      </c>
      <c r="E132" s="23">
        <f t="shared" si="86"/>
        <v>-64703.1</v>
      </c>
      <c r="F132" s="23">
        <f t="shared" si="86"/>
        <v>-62723.1</v>
      </c>
      <c r="G132" s="23">
        <f t="shared" si="86"/>
        <v>-64597.919999999998</v>
      </c>
      <c r="H132" s="50">
        <f t="shared" si="86"/>
        <v>-74356.350000000006</v>
      </c>
      <c r="J132" s="49" t="s">
        <v>29</v>
      </c>
      <c r="K132" s="22">
        <f>K129-K126</f>
        <v>-14406.119999999999</v>
      </c>
      <c r="L132" s="23">
        <f t="shared" ref="L132:P132" si="87">L129-L126</f>
        <v>-18572.46</v>
      </c>
      <c r="M132" s="23">
        <f t="shared" si="87"/>
        <v>-14870.92</v>
      </c>
      <c r="N132" s="23">
        <f t="shared" si="87"/>
        <v>-14385.02</v>
      </c>
      <c r="O132" s="23">
        <f t="shared" si="87"/>
        <v>-12475.85</v>
      </c>
      <c r="P132" s="50">
        <f t="shared" si="87"/>
        <v>-12336.59</v>
      </c>
    </row>
    <row r="133" spans="2:16" x14ac:dyDescent="0.55000000000000004">
      <c r="B133" s="49" t="s">
        <v>30</v>
      </c>
      <c r="C133" s="22">
        <f>C131-C128</f>
        <v>-607.22</v>
      </c>
      <c r="D133" s="23">
        <f t="shared" ref="D133:H133" si="88">D131-D128</f>
        <v>-124.55000000000001</v>
      </c>
      <c r="E133" s="23">
        <f t="shared" si="88"/>
        <v>-1029.05</v>
      </c>
      <c r="F133" s="23">
        <f t="shared" si="88"/>
        <v>-1452.55</v>
      </c>
      <c r="G133" s="23">
        <f t="shared" si="88"/>
        <v>-2196.7800000000002</v>
      </c>
      <c r="H133" s="50">
        <f t="shared" si="88"/>
        <v>2025.53</v>
      </c>
      <c r="J133" s="49" t="s">
        <v>30</v>
      </c>
      <c r="K133" s="22">
        <f>K131-K128</f>
        <v>-176.3</v>
      </c>
      <c r="L133" s="23">
        <f t="shared" ref="L133:P133" si="89">L131-L128</f>
        <v>-23</v>
      </c>
      <c r="M133" s="23">
        <f t="shared" si="89"/>
        <v>-438.9</v>
      </c>
      <c r="N133" s="23">
        <f t="shared" si="89"/>
        <v>-309.35000000000002</v>
      </c>
      <c r="O133" s="23">
        <f t="shared" si="89"/>
        <v>-242.03</v>
      </c>
      <c r="P133" s="50">
        <f t="shared" si="89"/>
        <v>180.39</v>
      </c>
    </row>
    <row r="134" spans="2:16" x14ac:dyDescent="0.55000000000000004">
      <c r="B134" s="51" t="s">
        <v>37</v>
      </c>
      <c r="C134" s="32">
        <f>(C127+C128)/C126</f>
        <v>0.97858640548714371</v>
      </c>
      <c r="D134" s="32">
        <f t="shared" ref="D134:H134" si="90">(D127+D128)/D126</f>
        <v>0.98398538710625838</v>
      </c>
      <c r="E134" s="32">
        <f t="shared" si="90"/>
        <v>0.99573284167267195</v>
      </c>
      <c r="F134" s="32">
        <f t="shared" si="90"/>
        <v>0.95744479181533515</v>
      </c>
      <c r="G134" s="32">
        <f t="shared" si="90"/>
        <v>0.98049863422824879</v>
      </c>
      <c r="H134" s="32">
        <f t="shared" si="90"/>
        <v>0.97550341662333417</v>
      </c>
      <c r="J134" s="51" t="s">
        <v>37</v>
      </c>
      <c r="K134" s="32">
        <f>(K127+K128)/K126</f>
        <v>0.97350368353695271</v>
      </c>
      <c r="L134" s="32">
        <f t="shared" ref="L134:P134" si="91">(L127+L128)/L126</f>
        <v>0.96998053073255341</v>
      </c>
      <c r="M134" s="32">
        <f t="shared" si="91"/>
        <v>0.9955252085500671</v>
      </c>
      <c r="N134" s="32">
        <f t="shared" si="91"/>
        <v>0.94935733400319544</v>
      </c>
      <c r="O134" s="32">
        <f t="shared" si="91"/>
        <v>0.97586431523216355</v>
      </c>
      <c r="P134" s="32">
        <f t="shared" si="91"/>
        <v>0.97653938017010378</v>
      </c>
    </row>
    <row r="135" spans="2:16" x14ac:dyDescent="0.55000000000000004">
      <c r="B135" s="51" t="s">
        <v>38</v>
      </c>
      <c r="C135" s="32">
        <f>(C130+C131)/C129</f>
        <v>0.99999564554757225</v>
      </c>
      <c r="D135" s="32">
        <f t="shared" ref="D135:H135" si="92">(D130+D131)/D129</f>
        <v>1</v>
      </c>
      <c r="E135" s="32">
        <f t="shared" si="92"/>
        <v>0.99999999999999978</v>
      </c>
      <c r="F135" s="32">
        <f t="shared" si="92"/>
        <v>1</v>
      </c>
      <c r="G135" s="32">
        <f t="shared" si="92"/>
        <v>1</v>
      </c>
      <c r="H135" s="32">
        <f t="shared" si="92"/>
        <v>0.99999999999999978</v>
      </c>
      <c r="J135" s="51" t="s">
        <v>38</v>
      </c>
      <c r="K135" s="32">
        <f>(K130+K131)/K129</f>
        <v>1.0000259490878896</v>
      </c>
      <c r="L135" s="32">
        <f t="shared" ref="L135:P135" si="93">(L130+L131)/L129</f>
        <v>1</v>
      </c>
      <c r="M135" s="32">
        <f t="shared" si="93"/>
        <v>1.000174978127734</v>
      </c>
      <c r="N135" s="32">
        <f t="shared" si="93"/>
        <v>0.99996716682536013</v>
      </c>
      <c r="O135" s="32">
        <f t="shared" si="93"/>
        <v>0.999936764891868</v>
      </c>
      <c r="P135" s="32">
        <f t="shared" si="93"/>
        <v>1</v>
      </c>
    </row>
    <row r="136" spans="2:16" ht="18.3" x14ac:dyDescent="0.7">
      <c r="B136" s="43" t="s">
        <v>21</v>
      </c>
      <c r="C136" s="16"/>
      <c r="D136" s="10"/>
      <c r="E136" s="10"/>
      <c r="F136" s="10"/>
      <c r="G136" s="10"/>
      <c r="H136" s="52"/>
      <c r="J136" s="43" t="s">
        <v>21</v>
      </c>
      <c r="K136" s="16"/>
      <c r="L136" s="10"/>
      <c r="M136" s="10"/>
      <c r="N136" s="10"/>
      <c r="O136" s="10"/>
      <c r="P136" s="52"/>
    </row>
    <row r="137" spans="2:16" x14ac:dyDescent="0.55000000000000004">
      <c r="B137" s="45" t="s">
        <v>5</v>
      </c>
      <c r="C137" s="15">
        <v>10860.12</v>
      </c>
      <c r="D137" s="8">
        <v>11216.89</v>
      </c>
      <c r="E137" s="8">
        <v>10860.86</v>
      </c>
      <c r="F137" s="8">
        <v>9888.11</v>
      </c>
      <c r="G137" s="8">
        <v>10383.98</v>
      </c>
      <c r="H137" s="46">
        <v>12073.29</v>
      </c>
      <c r="J137" s="45" t="s">
        <v>5</v>
      </c>
      <c r="K137" s="15">
        <v>2463.0700000000002</v>
      </c>
      <c r="L137" s="8">
        <v>3096.4</v>
      </c>
      <c r="M137" s="8">
        <v>2677.28</v>
      </c>
      <c r="N137" s="8">
        <v>2432.15</v>
      </c>
      <c r="O137" s="8">
        <v>2104.61</v>
      </c>
      <c r="P137" s="46">
        <v>2093.61</v>
      </c>
    </row>
    <row r="138" spans="2:16" x14ac:dyDescent="0.55000000000000004">
      <c r="B138" s="45" t="s">
        <v>7</v>
      </c>
      <c r="C138" s="15">
        <v>10260.52</v>
      </c>
      <c r="D138" s="8">
        <v>10217.799999999999</v>
      </c>
      <c r="E138" s="8">
        <v>10241.85</v>
      </c>
      <c r="F138" s="8">
        <v>9363.58</v>
      </c>
      <c r="G138" s="8">
        <v>10028.65</v>
      </c>
      <c r="H138" s="46">
        <v>11504.75</v>
      </c>
      <c r="J138" s="45" t="s">
        <v>7</v>
      </c>
      <c r="K138" s="15">
        <v>2305.2399999999998</v>
      </c>
      <c r="L138" s="8">
        <v>2827.97</v>
      </c>
      <c r="M138" s="8">
        <v>2530.16</v>
      </c>
      <c r="N138" s="8">
        <v>2238.16</v>
      </c>
      <c r="O138" s="8">
        <v>2018.5</v>
      </c>
      <c r="P138" s="46">
        <v>1981.96</v>
      </c>
    </row>
    <row r="139" spans="2:16" x14ac:dyDescent="0.55000000000000004">
      <c r="B139" s="45" t="s">
        <v>6</v>
      </c>
      <c r="C139" s="15">
        <v>149.02000000000001</v>
      </c>
      <c r="D139" s="8">
        <v>15.25</v>
      </c>
      <c r="E139" s="8">
        <v>79.150000000000006</v>
      </c>
      <c r="F139" s="8">
        <v>252.49</v>
      </c>
      <c r="G139" s="8">
        <v>291.61</v>
      </c>
      <c r="H139" s="46">
        <v>79.95</v>
      </c>
      <c r="J139" s="45" t="s">
        <v>6</v>
      </c>
      <c r="K139" s="15">
        <v>42.17</v>
      </c>
      <c r="L139" s="8">
        <v>5.9</v>
      </c>
      <c r="M139" s="8">
        <v>23.25</v>
      </c>
      <c r="N139" s="8">
        <v>94.2</v>
      </c>
      <c r="O139" s="8">
        <v>70.95</v>
      </c>
      <c r="P139" s="46">
        <v>9.16</v>
      </c>
    </row>
    <row r="140" spans="2:16" x14ac:dyDescent="0.55000000000000004">
      <c r="B140" s="45" t="s">
        <v>8</v>
      </c>
      <c r="C140" s="15">
        <v>12599.75</v>
      </c>
      <c r="D140" s="8">
        <v>3680.17</v>
      </c>
      <c r="E140" s="8">
        <v>8827.11</v>
      </c>
      <c r="F140" s="8">
        <v>16317.34</v>
      </c>
      <c r="G140" s="8">
        <v>8781.61</v>
      </c>
      <c r="H140" s="46">
        <v>24820.38</v>
      </c>
      <c r="J140" s="45" t="s">
        <v>8</v>
      </c>
      <c r="K140" s="15">
        <v>2502.11</v>
      </c>
      <c r="L140" s="8">
        <v>797.69</v>
      </c>
      <c r="M140" s="8">
        <v>1481.56</v>
      </c>
      <c r="N140" s="8">
        <v>4858.7299999999996</v>
      </c>
      <c r="O140" s="8">
        <v>2358.11</v>
      </c>
      <c r="P140" s="46">
        <v>2808.48</v>
      </c>
    </row>
    <row r="141" spans="2:16" x14ac:dyDescent="0.55000000000000004">
      <c r="B141" s="45" t="s">
        <v>9</v>
      </c>
      <c r="C141" s="15">
        <v>2537.31</v>
      </c>
      <c r="D141" s="8">
        <v>48.41</v>
      </c>
      <c r="E141" s="8">
        <v>2858.97</v>
      </c>
      <c r="F141" s="8">
        <v>1460.31</v>
      </c>
      <c r="G141" s="8">
        <v>2448.41</v>
      </c>
      <c r="H141" s="46">
        <v>5612.7</v>
      </c>
      <c r="J141" s="45" t="s">
        <v>9</v>
      </c>
      <c r="K141" s="15">
        <v>393.85</v>
      </c>
      <c r="L141" s="8">
        <v>12.1</v>
      </c>
      <c r="M141" s="8">
        <v>493.89</v>
      </c>
      <c r="N141" s="8">
        <v>236.61</v>
      </c>
      <c r="O141" s="8">
        <v>536.70000000000005</v>
      </c>
      <c r="P141" s="46">
        <v>632.88</v>
      </c>
    </row>
    <row r="142" spans="2:16" ht="14.7" thickBot="1" x14ac:dyDescent="0.6">
      <c r="B142" s="47" t="s">
        <v>35</v>
      </c>
      <c r="C142" s="19">
        <v>10033.25</v>
      </c>
      <c r="D142" s="20">
        <v>3631.76</v>
      </c>
      <c r="E142" s="20">
        <v>5968.13</v>
      </c>
      <c r="F142" s="20">
        <v>14857.03</v>
      </c>
      <c r="G142" s="20">
        <v>6333.21</v>
      </c>
      <c r="H142" s="48">
        <v>19059.13</v>
      </c>
      <c r="J142" s="47" t="s">
        <v>35</v>
      </c>
      <c r="K142" s="19">
        <v>2103.7399999999998</v>
      </c>
      <c r="L142" s="20">
        <v>785.59</v>
      </c>
      <c r="M142" s="20">
        <v>987.67</v>
      </c>
      <c r="N142" s="20">
        <v>4622.12</v>
      </c>
      <c r="O142" s="20">
        <v>1821.4</v>
      </c>
      <c r="P142" s="48">
        <v>2152.5500000000002</v>
      </c>
    </row>
    <row r="143" spans="2:16" ht="14.7" thickTop="1" x14ac:dyDescent="0.55000000000000004">
      <c r="B143" s="49" t="s">
        <v>29</v>
      </c>
      <c r="C143" s="22">
        <f>C140-C137</f>
        <v>1739.6299999999992</v>
      </c>
      <c r="D143" s="23">
        <f t="shared" ref="D143:H143" si="94">D140-D137</f>
        <v>-7536.7199999999993</v>
      </c>
      <c r="E143" s="23">
        <f t="shared" si="94"/>
        <v>-2033.75</v>
      </c>
      <c r="F143" s="23">
        <f t="shared" si="94"/>
        <v>6429.23</v>
      </c>
      <c r="G143" s="23">
        <f t="shared" si="94"/>
        <v>-1602.369999999999</v>
      </c>
      <c r="H143" s="50">
        <f t="shared" si="94"/>
        <v>12747.09</v>
      </c>
      <c r="J143" s="49" t="s">
        <v>29</v>
      </c>
      <c r="K143" s="22">
        <f>K140-K137</f>
        <v>39.039999999999964</v>
      </c>
      <c r="L143" s="23">
        <f t="shared" ref="L143:P143" si="95">L140-L137</f>
        <v>-2298.71</v>
      </c>
      <c r="M143" s="23">
        <f t="shared" si="95"/>
        <v>-1195.7200000000003</v>
      </c>
      <c r="N143" s="23">
        <f t="shared" si="95"/>
        <v>2426.5799999999995</v>
      </c>
      <c r="O143" s="23">
        <f t="shared" si="95"/>
        <v>253.5</v>
      </c>
      <c r="P143" s="50">
        <f t="shared" si="95"/>
        <v>714.86999999999989</v>
      </c>
    </row>
    <row r="144" spans="2:16" x14ac:dyDescent="0.55000000000000004">
      <c r="B144" s="49" t="s">
        <v>30</v>
      </c>
      <c r="C144" s="22">
        <f>C142-C139</f>
        <v>9884.23</v>
      </c>
      <c r="D144" s="23">
        <f t="shared" ref="D144:H144" si="96">D142-D139</f>
        <v>3616.51</v>
      </c>
      <c r="E144" s="23">
        <f t="shared" si="96"/>
        <v>5888.9800000000005</v>
      </c>
      <c r="F144" s="23">
        <f t="shared" si="96"/>
        <v>14604.54</v>
      </c>
      <c r="G144" s="23">
        <f t="shared" si="96"/>
        <v>6041.6</v>
      </c>
      <c r="H144" s="50">
        <f t="shared" si="96"/>
        <v>18979.18</v>
      </c>
      <c r="J144" s="49" t="s">
        <v>30</v>
      </c>
      <c r="K144" s="22">
        <f>K142-K139</f>
        <v>2061.5699999999997</v>
      </c>
      <c r="L144" s="23">
        <f t="shared" ref="L144:P144" si="97">L142-L139</f>
        <v>779.69</v>
      </c>
      <c r="M144" s="23">
        <f t="shared" si="97"/>
        <v>964.42</v>
      </c>
      <c r="N144" s="23">
        <f t="shared" si="97"/>
        <v>4527.92</v>
      </c>
      <c r="O144" s="23">
        <f t="shared" si="97"/>
        <v>1750.45</v>
      </c>
      <c r="P144" s="50">
        <f t="shared" si="97"/>
        <v>2143.3900000000003</v>
      </c>
    </row>
    <row r="145" spans="2:16" x14ac:dyDescent="0.55000000000000004">
      <c r="B145" s="51" t="s">
        <v>37</v>
      </c>
      <c r="C145" s="32">
        <f>(C138+C139)/C137</f>
        <v>0.95851058735999239</v>
      </c>
      <c r="D145" s="32">
        <f t="shared" ref="D145:H145" si="98">(D138+D139)/D137</f>
        <v>0.91228941355402426</v>
      </c>
      <c r="E145" s="32">
        <f t="shared" si="98"/>
        <v>0.95029307071447378</v>
      </c>
      <c r="F145" s="32">
        <f t="shared" si="98"/>
        <v>0.9724881701356477</v>
      </c>
      <c r="G145" s="32">
        <f t="shared" si="98"/>
        <v>0.99386362454473143</v>
      </c>
      <c r="H145" s="32">
        <f t="shared" si="98"/>
        <v>0.95953132907434513</v>
      </c>
      <c r="J145" s="51" t="s">
        <v>37</v>
      </c>
      <c r="K145" s="32">
        <f>(K138+K139)/K137</f>
        <v>0.95304234146816769</v>
      </c>
      <c r="L145" s="32">
        <f t="shared" ref="L145:P145" si="99">(L138+L139)/L137</f>
        <v>0.91521444257847817</v>
      </c>
      <c r="M145" s="32">
        <f t="shared" si="99"/>
        <v>0.95373289308551945</v>
      </c>
      <c r="N145" s="32">
        <f t="shared" si="99"/>
        <v>0.95897045823653948</v>
      </c>
      <c r="O145" s="32">
        <f t="shared" si="99"/>
        <v>0.99279676519640203</v>
      </c>
      <c r="P145" s="32">
        <f t="shared" si="99"/>
        <v>0.95104627891536631</v>
      </c>
    </row>
    <row r="146" spans="2:16" x14ac:dyDescent="0.55000000000000004">
      <c r="B146" s="51" t="s">
        <v>38</v>
      </c>
      <c r="C146" s="32">
        <f>(C141+C142)/C140</f>
        <v>0.99768328736681278</v>
      </c>
      <c r="D146" s="32">
        <f t="shared" ref="D146:H146" si="100">(D141+D142)/D140</f>
        <v>1</v>
      </c>
      <c r="E146" s="32">
        <f t="shared" si="100"/>
        <v>0.99999886712638675</v>
      </c>
      <c r="F146" s="32">
        <f t="shared" si="100"/>
        <v>1</v>
      </c>
      <c r="G146" s="32">
        <f t="shared" si="100"/>
        <v>1.0000011387433509</v>
      </c>
      <c r="H146" s="32">
        <f t="shared" si="100"/>
        <v>0.99401499896456058</v>
      </c>
      <c r="J146" s="51" t="s">
        <v>38</v>
      </c>
      <c r="K146" s="32">
        <f>(K141+K142)/K140</f>
        <v>0.99819352466518241</v>
      </c>
      <c r="L146" s="32">
        <f t="shared" ref="L146:P146" si="101">(L141+L142)/L140</f>
        <v>1</v>
      </c>
      <c r="M146" s="32">
        <f t="shared" si="101"/>
        <v>1</v>
      </c>
      <c r="N146" s="32">
        <f t="shared" si="101"/>
        <v>1</v>
      </c>
      <c r="O146" s="32">
        <f t="shared" si="101"/>
        <v>0.99999575931572326</v>
      </c>
      <c r="P146" s="32">
        <f t="shared" si="101"/>
        <v>0.99179271349626852</v>
      </c>
    </row>
    <row r="147" spans="2:16" ht="18.3" x14ac:dyDescent="0.7">
      <c r="B147" s="43" t="s">
        <v>22</v>
      </c>
      <c r="C147" s="16"/>
      <c r="D147" s="10"/>
      <c r="E147" s="10"/>
      <c r="F147" s="10"/>
      <c r="G147" s="10"/>
      <c r="H147" s="52"/>
      <c r="J147" s="43" t="s">
        <v>22</v>
      </c>
      <c r="K147" s="16"/>
      <c r="L147" s="10"/>
      <c r="M147" s="10"/>
      <c r="N147" s="10"/>
      <c r="O147" s="10"/>
      <c r="P147" s="52"/>
    </row>
    <row r="148" spans="2:16" x14ac:dyDescent="0.55000000000000004">
      <c r="B148" s="41" t="s">
        <v>1</v>
      </c>
      <c r="C148" s="15">
        <v>152.79</v>
      </c>
      <c r="D148" s="8">
        <v>51.6</v>
      </c>
      <c r="E148" s="8">
        <v>96.63</v>
      </c>
      <c r="F148" s="8">
        <v>146.13999999999999</v>
      </c>
      <c r="G148" s="8">
        <v>217.2</v>
      </c>
      <c r="H148" s="46">
        <v>239.74</v>
      </c>
      <c r="J148" s="41" t="s">
        <v>1</v>
      </c>
      <c r="K148" s="15">
        <v>152.79</v>
      </c>
      <c r="L148" s="8">
        <v>51.6</v>
      </c>
      <c r="M148" s="8">
        <v>96.63</v>
      </c>
      <c r="N148" s="8">
        <v>146.13999999999999</v>
      </c>
      <c r="O148" s="8">
        <v>217.2</v>
      </c>
      <c r="P148" s="46">
        <v>239.74</v>
      </c>
    </row>
    <row r="149" spans="2:16" x14ac:dyDescent="0.55000000000000004">
      <c r="B149" s="41" t="s">
        <v>2</v>
      </c>
      <c r="C149" s="17">
        <v>2.44</v>
      </c>
      <c r="D149" s="12">
        <v>0.28999999999999998</v>
      </c>
      <c r="E149" s="12">
        <v>0.75</v>
      </c>
      <c r="F149" s="12">
        <v>1.33</v>
      </c>
      <c r="G149" s="12">
        <v>2.39</v>
      </c>
      <c r="H149" s="53">
        <v>7.35</v>
      </c>
      <c r="J149" s="41" t="s">
        <v>2</v>
      </c>
      <c r="K149" s="17">
        <v>2.44</v>
      </c>
      <c r="L149" s="12">
        <v>0.28999999999999998</v>
      </c>
      <c r="M149" s="12">
        <v>0.75</v>
      </c>
      <c r="N149" s="12">
        <v>1.33</v>
      </c>
      <c r="O149" s="12">
        <v>2.39</v>
      </c>
      <c r="P149" s="53">
        <v>7.35</v>
      </c>
    </row>
    <row r="150" spans="2:16" x14ac:dyDescent="0.55000000000000004">
      <c r="B150" s="41" t="s">
        <v>3</v>
      </c>
      <c r="C150" s="15">
        <v>114.28</v>
      </c>
      <c r="D150" s="8">
        <v>200.85</v>
      </c>
      <c r="E150" s="8">
        <v>130.5</v>
      </c>
      <c r="F150" s="8">
        <v>112.53</v>
      </c>
      <c r="G150" s="8">
        <v>92.62</v>
      </c>
      <c r="H150" s="46">
        <v>45.58</v>
      </c>
      <c r="J150" s="41" t="s">
        <v>3</v>
      </c>
      <c r="K150" s="15">
        <v>114.28</v>
      </c>
      <c r="L150" s="8">
        <v>200.85</v>
      </c>
      <c r="M150" s="8">
        <v>130.5</v>
      </c>
      <c r="N150" s="8">
        <v>112.53</v>
      </c>
      <c r="O150" s="8">
        <v>92.62</v>
      </c>
      <c r="P150" s="46">
        <v>45.58</v>
      </c>
    </row>
    <row r="151" spans="2:16" x14ac:dyDescent="0.55000000000000004">
      <c r="B151" s="54" t="s">
        <v>40</v>
      </c>
      <c r="C151" s="55">
        <v>2568897.77</v>
      </c>
      <c r="D151" s="56">
        <v>2228180.25</v>
      </c>
      <c r="E151" s="56">
        <v>2368250.08</v>
      </c>
      <c r="F151" s="56">
        <v>2296742.44</v>
      </c>
      <c r="G151" s="56">
        <v>2564130.9700000002</v>
      </c>
      <c r="H151" s="57">
        <v>3374926.14</v>
      </c>
      <c r="J151" s="54" t="s">
        <v>23</v>
      </c>
      <c r="K151" s="55">
        <v>538521.64</v>
      </c>
      <c r="L151" s="56">
        <v>590675.12</v>
      </c>
      <c r="M151" s="56">
        <v>542895.4</v>
      </c>
      <c r="N151" s="56">
        <v>520498.07</v>
      </c>
      <c r="O151" s="56">
        <v>499683.62</v>
      </c>
      <c r="P151" s="57">
        <v>548604.71</v>
      </c>
    </row>
    <row r="154" spans="2:16" x14ac:dyDescent="0.55000000000000004">
      <c r="B154" s="60" t="s">
        <v>36</v>
      </c>
      <c r="C154" s="58">
        <f>C5/C151</f>
        <v>0.64428791185411793</v>
      </c>
      <c r="D154" s="58">
        <f t="shared" ref="D154:H154" si="102">D5/D151</f>
        <v>0.61998994919733275</v>
      </c>
      <c r="E154" s="58">
        <f t="shared" si="102"/>
        <v>0.64051311253412901</v>
      </c>
      <c r="F154" s="58">
        <f t="shared" si="102"/>
        <v>0.67571241031275586</v>
      </c>
      <c r="G154" s="58">
        <f t="shared" si="102"/>
        <v>0.67020711504451735</v>
      </c>
      <c r="H154" s="59">
        <f t="shared" si="102"/>
        <v>0.61767271149821368</v>
      </c>
      <c r="J154" s="60" t="s">
        <v>36</v>
      </c>
      <c r="K154" s="58">
        <f>K5/K151</f>
        <v>0.65226292484736548</v>
      </c>
      <c r="L154" s="58">
        <f t="shared" ref="L154:P154" si="103">L5/L151</f>
        <v>0.63194576402676317</v>
      </c>
      <c r="M154" s="58">
        <f t="shared" si="103"/>
        <v>0.65740553336793783</v>
      </c>
      <c r="N154" s="58">
        <f t="shared" si="103"/>
        <v>0.68356118976579494</v>
      </c>
      <c r="O154" s="58">
        <f t="shared" si="103"/>
        <v>0.66419565644357126</v>
      </c>
      <c r="P154" s="59">
        <f t="shared" si="103"/>
        <v>0.62340895687898856</v>
      </c>
    </row>
  </sheetData>
  <mergeCells count="4">
    <mergeCell ref="C2:C3"/>
    <mergeCell ref="D2:H2"/>
    <mergeCell ref="K2:K3"/>
    <mergeCell ref="L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4"/>
  <sheetViews>
    <sheetView topLeftCell="A94" zoomScale="70" zoomScaleNormal="70" workbookViewId="0">
      <selection activeCell="I117" sqref="I117"/>
    </sheetView>
  </sheetViews>
  <sheetFormatPr baseColWidth="10" defaultColWidth="8.83984375" defaultRowHeight="14.4" x14ac:dyDescent="0.55000000000000004"/>
  <cols>
    <col min="2" max="2" width="50.15625" customWidth="1"/>
    <col min="3" max="3" width="14.26171875" customWidth="1"/>
    <col min="4" max="4" width="11.83984375" customWidth="1"/>
    <col min="5" max="6" width="12.15625" customWidth="1"/>
    <col min="7" max="7" width="12.83984375" customWidth="1"/>
    <col min="8" max="8" width="12.15625" customWidth="1"/>
    <col min="9" max="9" width="14.26171875" customWidth="1"/>
    <col min="10" max="10" width="51.26171875" customWidth="1"/>
    <col min="11" max="11" width="12.578125" customWidth="1"/>
    <col min="12" max="12" width="15.83984375" customWidth="1"/>
    <col min="13" max="13" width="14.15625" customWidth="1"/>
    <col min="14" max="14" width="16.26171875" customWidth="1"/>
    <col min="15" max="15" width="13.15625" customWidth="1"/>
    <col min="16" max="16" width="18.41796875" customWidth="1"/>
  </cols>
  <sheetData>
    <row r="1" spans="2:16" ht="18.600000000000001" thickBot="1" x14ac:dyDescent="0.75">
      <c r="B1" s="27" t="s">
        <v>33</v>
      </c>
      <c r="J1" s="27" t="s">
        <v>34</v>
      </c>
    </row>
    <row r="2" spans="2:16" x14ac:dyDescent="0.55000000000000004">
      <c r="B2" s="1"/>
      <c r="C2" s="30" t="s">
        <v>0</v>
      </c>
      <c r="D2" s="28" t="s">
        <v>32</v>
      </c>
      <c r="E2" s="28"/>
      <c r="F2" s="28"/>
      <c r="G2" s="28"/>
      <c r="H2" s="29"/>
      <c r="J2" s="1"/>
      <c r="K2" s="30" t="s">
        <v>0</v>
      </c>
      <c r="L2" s="28" t="s">
        <v>32</v>
      </c>
      <c r="M2" s="28"/>
      <c r="N2" s="28"/>
      <c r="O2" s="28"/>
      <c r="P2" s="29"/>
    </row>
    <row r="3" spans="2:16" x14ac:dyDescent="0.55000000000000004">
      <c r="B3" s="2"/>
      <c r="C3" s="31"/>
      <c r="D3" s="3" t="s">
        <v>24</v>
      </c>
      <c r="E3" s="3" t="s">
        <v>25</v>
      </c>
      <c r="F3" s="3" t="s">
        <v>26</v>
      </c>
      <c r="G3" s="3" t="s">
        <v>27</v>
      </c>
      <c r="H3" s="4" t="s">
        <v>28</v>
      </c>
      <c r="J3" s="2"/>
      <c r="K3" s="31"/>
      <c r="L3" s="3" t="s">
        <v>24</v>
      </c>
      <c r="M3" s="3" t="s">
        <v>25</v>
      </c>
      <c r="N3" s="3" t="s">
        <v>26</v>
      </c>
      <c r="O3" s="3" t="s">
        <v>27</v>
      </c>
      <c r="P3" s="4" t="s">
        <v>28</v>
      </c>
    </row>
    <row r="4" spans="2:16" ht="18.3" x14ac:dyDescent="0.7">
      <c r="B4" s="26" t="s">
        <v>4</v>
      </c>
      <c r="C4" s="14"/>
      <c r="D4" s="5"/>
      <c r="E4" s="5"/>
      <c r="F4" s="5"/>
      <c r="G4" s="5"/>
      <c r="H4" s="6"/>
      <c r="J4" s="26" t="s">
        <v>4</v>
      </c>
      <c r="K4" s="14"/>
      <c r="L4" s="5"/>
      <c r="M4" s="5"/>
      <c r="N4" s="5"/>
      <c r="O4" s="5"/>
      <c r="P4" s="6"/>
    </row>
    <row r="5" spans="2:16" x14ac:dyDescent="0.55000000000000004">
      <c r="B5" s="7" t="s">
        <v>5</v>
      </c>
      <c r="C5" s="15">
        <v>2195634.1800000002</v>
      </c>
      <c r="D5" s="8">
        <v>1014395.76</v>
      </c>
      <c r="E5" s="8">
        <v>1673330.63</v>
      </c>
      <c r="F5" s="8">
        <v>2209922.27</v>
      </c>
      <c r="G5" s="8">
        <v>2559955.16</v>
      </c>
      <c r="H5" s="9">
        <v>3265327.48</v>
      </c>
      <c r="J5" s="7" t="s">
        <v>5</v>
      </c>
      <c r="K5" s="15">
        <v>459112.77</v>
      </c>
      <c r="L5" s="8">
        <v>162730.54</v>
      </c>
      <c r="M5" s="8">
        <v>272080.78999999998</v>
      </c>
      <c r="N5" s="8">
        <v>374659.82</v>
      </c>
      <c r="O5" s="8">
        <v>522216.09</v>
      </c>
      <c r="P5" s="9">
        <v>908894.95</v>
      </c>
    </row>
    <row r="6" spans="2:16" x14ac:dyDescent="0.55000000000000004">
      <c r="B6" s="7" t="s">
        <v>7</v>
      </c>
      <c r="C6" s="15">
        <v>856541.75</v>
      </c>
      <c r="D6" s="8">
        <v>396947.53</v>
      </c>
      <c r="E6" s="8">
        <v>648797.99</v>
      </c>
      <c r="F6" s="8">
        <v>767133.99</v>
      </c>
      <c r="G6" s="8">
        <v>1017839.01</v>
      </c>
      <c r="H6" s="9">
        <v>1361281.4</v>
      </c>
      <c r="J6" s="7" t="s">
        <v>7</v>
      </c>
      <c r="K6" s="15">
        <v>182175.62</v>
      </c>
      <c r="L6" s="8">
        <v>65629.84</v>
      </c>
      <c r="M6" s="8">
        <v>109119.64</v>
      </c>
      <c r="N6" s="8">
        <v>127478.96</v>
      </c>
      <c r="O6" s="8">
        <v>212401.13</v>
      </c>
      <c r="P6" s="9">
        <v>376461.61</v>
      </c>
    </row>
    <row r="7" spans="2:16" x14ac:dyDescent="0.55000000000000004">
      <c r="B7" s="7" t="s">
        <v>6</v>
      </c>
      <c r="C7" s="15">
        <v>1261287.6000000001</v>
      </c>
      <c r="D7" s="8">
        <v>553968.94999999995</v>
      </c>
      <c r="E7" s="8">
        <v>951406.03</v>
      </c>
      <c r="F7" s="8">
        <v>1366046.7</v>
      </c>
      <c r="G7" s="8">
        <v>1472846.02</v>
      </c>
      <c r="H7" s="9">
        <v>1800223.35</v>
      </c>
      <c r="J7" s="7" t="s">
        <v>6</v>
      </c>
      <c r="K7" s="15">
        <v>256563.52</v>
      </c>
      <c r="L7" s="8">
        <v>84888.52</v>
      </c>
      <c r="M7" s="8">
        <v>147190.04999999999</v>
      </c>
      <c r="N7" s="8">
        <v>228761.71</v>
      </c>
      <c r="O7" s="8">
        <v>291339.78000000003</v>
      </c>
      <c r="P7" s="9">
        <v>496886.09</v>
      </c>
    </row>
    <row r="8" spans="2:16" x14ac:dyDescent="0.55000000000000004">
      <c r="B8" s="7" t="s">
        <v>8</v>
      </c>
      <c r="C8" s="15">
        <v>1472596.8</v>
      </c>
      <c r="D8" s="8">
        <v>713185.88</v>
      </c>
      <c r="E8" s="8">
        <v>1672667.68</v>
      </c>
      <c r="F8" s="8">
        <v>1148266.3899999999</v>
      </c>
      <c r="G8" s="8">
        <v>1425288.9</v>
      </c>
      <c r="H8" s="9">
        <v>2254894.13</v>
      </c>
      <c r="J8" s="7" t="s">
        <v>8</v>
      </c>
      <c r="K8" s="15">
        <v>293035.61</v>
      </c>
      <c r="L8" s="8">
        <v>113937.87</v>
      </c>
      <c r="M8" s="8">
        <v>236228.77</v>
      </c>
      <c r="N8" s="8">
        <v>199462.64</v>
      </c>
      <c r="O8" s="8">
        <v>278507.69</v>
      </c>
      <c r="P8" s="9">
        <v>607006.94999999995</v>
      </c>
    </row>
    <row r="9" spans="2:16" x14ac:dyDescent="0.55000000000000004">
      <c r="B9" s="7" t="s">
        <v>9</v>
      </c>
      <c r="C9" s="15">
        <v>804197.4</v>
      </c>
      <c r="D9" s="8">
        <v>361796.9</v>
      </c>
      <c r="E9" s="8">
        <v>1151638.23</v>
      </c>
      <c r="F9" s="8">
        <v>597995.68000000005</v>
      </c>
      <c r="G9" s="8">
        <v>722651.15</v>
      </c>
      <c r="H9" s="9">
        <v>1092350.0900000001</v>
      </c>
      <c r="J9" s="7" t="s">
        <v>9</v>
      </c>
      <c r="K9" s="15">
        <v>156048.94</v>
      </c>
      <c r="L9" s="8">
        <v>60549.66</v>
      </c>
      <c r="M9" s="8">
        <v>155557.24</v>
      </c>
      <c r="N9" s="8">
        <v>103149.34</v>
      </c>
      <c r="O9" s="8">
        <v>146433.06</v>
      </c>
      <c r="P9" s="9">
        <v>297402.57</v>
      </c>
    </row>
    <row r="10" spans="2:16" ht="14.7" thickBot="1" x14ac:dyDescent="0.6">
      <c r="B10" s="18" t="s">
        <v>35</v>
      </c>
      <c r="C10" s="19">
        <v>460241.43</v>
      </c>
      <c r="D10" s="20">
        <v>161427.76</v>
      </c>
      <c r="E10" s="20">
        <v>385440.35</v>
      </c>
      <c r="F10" s="20">
        <v>372659.37</v>
      </c>
      <c r="G10" s="20">
        <v>506779.3</v>
      </c>
      <c r="H10" s="21">
        <v>817866.89</v>
      </c>
      <c r="J10" s="18" t="s">
        <v>35</v>
      </c>
      <c r="K10" s="19">
        <v>93016.99</v>
      </c>
      <c r="L10" s="20">
        <v>24161.99</v>
      </c>
      <c r="M10" s="20">
        <v>58336.27</v>
      </c>
      <c r="N10" s="20">
        <v>64021.35</v>
      </c>
      <c r="O10" s="20">
        <v>91760.74</v>
      </c>
      <c r="P10" s="21">
        <v>215074.4</v>
      </c>
    </row>
    <row r="11" spans="2:16" ht="14.7" thickTop="1" x14ac:dyDescent="0.55000000000000004">
      <c r="B11" s="25" t="s">
        <v>29</v>
      </c>
      <c r="C11" s="22">
        <f>C8-C5</f>
        <v>-723037.38000000012</v>
      </c>
      <c r="D11" s="23">
        <f t="shared" ref="D11:H11" si="0">D8-D5</f>
        <v>-301209.88</v>
      </c>
      <c r="E11" s="23">
        <f t="shared" si="0"/>
        <v>-662.94999999995343</v>
      </c>
      <c r="F11" s="23">
        <f t="shared" si="0"/>
        <v>-1061655.8800000001</v>
      </c>
      <c r="G11" s="23">
        <f t="shared" si="0"/>
        <v>-1134666.2600000002</v>
      </c>
      <c r="H11" s="24">
        <f t="shared" si="0"/>
        <v>-1010433.3500000001</v>
      </c>
      <c r="J11" s="25" t="s">
        <v>29</v>
      </c>
      <c r="K11" s="22">
        <f>K8-K5</f>
        <v>-166077.16000000003</v>
      </c>
      <c r="L11" s="23">
        <f t="shared" ref="L11:P11" si="1">L8-L5</f>
        <v>-48792.670000000013</v>
      </c>
      <c r="M11" s="23">
        <f t="shared" si="1"/>
        <v>-35852.01999999999</v>
      </c>
      <c r="N11" s="23">
        <f t="shared" si="1"/>
        <v>-175197.18</v>
      </c>
      <c r="O11" s="23">
        <f t="shared" si="1"/>
        <v>-243708.40000000002</v>
      </c>
      <c r="P11" s="24">
        <f t="shared" si="1"/>
        <v>-301888</v>
      </c>
    </row>
    <row r="12" spans="2:16" x14ac:dyDescent="0.55000000000000004">
      <c r="B12" s="25" t="s">
        <v>30</v>
      </c>
      <c r="C12" s="22">
        <f>C10-C7</f>
        <v>-801046.17000000016</v>
      </c>
      <c r="D12" s="23">
        <f t="shared" ref="D12:H12" si="2">D10-D7</f>
        <v>-392541.18999999994</v>
      </c>
      <c r="E12" s="23">
        <f t="shared" si="2"/>
        <v>-565965.68000000005</v>
      </c>
      <c r="F12" s="23">
        <f t="shared" si="2"/>
        <v>-993387.33</v>
      </c>
      <c r="G12" s="23">
        <f t="shared" si="2"/>
        <v>-966066.72</v>
      </c>
      <c r="H12" s="24">
        <f t="shared" si="2"/>
        <v>-982356.46000000008</v>
      </c>
      <c r="J12" s="25" t="s">
        <v>30</v>
      </c>
      <c r="K12" s="22">
        <f>K10-K7</f>
        <v>-163546.52999999997</v>
      </c>
      <c r="L12" s="23">
        <f t="shared" ref="L12:P12" si="3">L10-L7</f>
        <v>-60726.53</v>
      </c>
      <c r="M12" s="23">
        <f t="shared" si="3"/>
        <v>-88853.78</v>
      </c>
      <c r="N12" s="23">
        <f t="shared" si="3"/>
        <v>-164740.35999999999</v>
      </c>
      <c r="O12" s="23">
        <f t="shared" si="3"/>
        <v>-199579.04000000004</v>
      </c>
      <c r="P12" s="24">
        <f t="shared" si="3"/>
        <v>-281811.69000000006</v>
      </c>
    </row>
    <row r="13" spans="2:16" x14ac:dyDescent="0.55000000000000004">
      <c r="B13" s="51" t="s">
        <v>37</v>
      </c>
      <c r="C13" s="32">
        <f>(C6+C7)/C5</f>
        <v>0.96456384642363324</v>
      </c>
      <c r="D13" s="32">
        <f t="shared" ref="D13:H13" si="4">(D6+D7)/D5</f>
        <v>0.93742158385993246</v>
      </c>
      <c r="E13" s="32">
        <f t="shared" si="4"/>
        <v>0.95629876804442415</v>
      </c>
      <c r="F13" s="32">
        <f t="shared" si="4"/>
        <v>0.96527408178931107</v>
      </c>
      <c r="G13" s="32">
        <f t="shared" si="4"/>
        <v>0.97294088151137781</v>
      </c>
      <c r="H13" s="32">
        <f t="shared" si="4"/>
        <v>0.96820449690393684</v>
      </c>
      <c r="J13" s="51" t="s">
        <v>37</v>
      </c>
      <c r="K13" s="32">
        <f>(K6+K7)/K5</f>
        <v>0.95562390913239026</v>
      </c>
      <c r="L13" s="32">
        <f t="shared" ref="L13:P13" si="5">(L6+L7)/L5</f>
        <v>0.92495459057654439</v>
      </c>
      <c r="M13" s="32">
        <f t="shared" si="5"/>
        <v>0.94203523152075541</v>
      </c>
      <c r="N13" s="32">
        <f t="shared" si="5"/>
        <v>0.95083766922217594</v>
      </c>
      <c r="O13" s="32">
        <f t="shared" si="5"/>
        <v>0.96462158031170586</v>
      </c>
      <c r="P13" s="32">
        <f t="shared" si="5"/>
        <v>0.96088959455655465</v>
      </c>
    </row>
    <row r="14" spans="2:16" x14ac:dyDescent="0.55000000000000004">
      <c r="B14" s="51" t="s">
        <v>38</v>
      </c>
      <c r="C14" s="32">
        <f>(C9+C10)/C8</f>
        <v>0.85864564556978529</v>
      </c>
      <c r="D14" s="32">
        <f t="shared" ref="D14:H14" si="6">(D9+D10)/D8</f>
        <v>0.73364416580990077</v>
      </c>
      <c r="E14" s="32">
        <f t="shared" si="6"/>
        <v>0.91893841100582518</v>
      </c>
      <c r="F14" s="32">
        <f t="shared" si="6"/>
        <v>0.84532218172823137</v>
      </c>
      <c r="G14" s="32">
        <f t="shared" si="6"/>
        <v>0.86258333310530944</v>
      </c>
      <c r="H14" s="32">
        <f t="shared" si="6"/>
        <v>0.84714264611616164</v>
      </c>
      <c r="J14" s="51" t="s">
        <v>38</v>
      </c>
      <c r="K14" s="32">
        <f>(K9+K10)/K8</f>
        <v>0.84995106908679119</v>
      </c>
      <c r="L14" s="32">
        <f t="shared" ref="L14:P14" si="7">(L9+L10)/L8</f>
        <v>0.74348985109165211</v>
      </c>
      <c r="M14" s="32">
        <f t="shared" si="7"/>
        <v>0.90545072050284137</v>
      </c>
      <c r="N14" s="32">
        <f t="shared" si="7"/>
        <v>0.83810527124277501</v>
      </c>
      <c r="O14" s="32">
        <f t="shared" si="7"/>
        <v>0.8552503523331797</v>
      </c>
      <c r="P14" s="32">
        <f t="shared" si="7"/>
        <v>0.84426870235999774</v>
      </c>
    </row>
    <row r="15" spans="2:16" ht="18.3" x14ac:dyDescent="0.7">
      <c r="B15" s="26" t="s">
        <v>10</v>
      </c>
      <c r="C15" s="16"/>
      <c r="D15" s="10"/>
      <c r="E15" s="10"/>
      <c r="F15" s="10"/>
      <c r="G15" s="10"/>
      <c r="H15" s="11"/>
      <c r="J15" s="26" t="s">
        <v>10</v>
      </c>
      <c r="K15" s="16"/>
      <c r="L15" s="10"/>
      <c r="M15" s="10"/>
      <c r="N15" s="10"/>
      <c r="O15" s="10"/>
      <c r="P15" s="11"/>
    </row>
    <row r="16" spans="2:16" x14ac:dyDescent="0.55000000000000004">
      <c r="B16" s="7" t="s">
        <v>5</v>
      </c>
      <c r="C16" s="15">
        <v>351576.43</v>
      </c>
      <c r="D16" s="8">
        <v>183309.24</v>
      </c>
      <c r="E16" s="8">
        <v>306044.81</v>
      </c>
      <c r="F16" s="8">
        <v>370797.11</v>
      </c>
      <c r="G16" s="8">
        <v>409819.18</v>
      </c>
      <c r="H16" s="9">
        <v>448226.84</v>
      </c>
      <c r="J16" s="7" t="s">
        <v>5</v>
      </c>
      <c r="K16" s="15">
        <v>72595.289999999994</v>
      </c>
      <c r="L16" s="8">
        <v>32472.74</v>
      </c>
      <c r="M16" s="8">
        <v>47977.83</v>
      </c>
      <c r="N16" s="8">
        <v>60540.08</v>
      </c>
      <c r="O16" s="8">
        <v>89028.41</v>
      </c>
      <c r="P16" s="9">
        <v>125248.52</v>
      </c>
    </row>
    <row r="17" spans="2:16" x14ac:dyDescent="0.55000000000000004">
      <c r="B17" s="7" t="s">
        <v>7</v>
      </c>
      <c r="C17" s="15">
        <v>152886.20000000001</v>
      </c>
      <c r="D17" s="8">
        <v>69399.320000000007</v>
      </c>
      <c r="E17" s="8">
        <v>100202.71</v>
      </c>
      <c r="F17" s="8">
        <v>145941.76999999999</v>
      </c>
      <c r="G17" s="8">
        <v>186701.17</v>
      </c>
      <c r="H17" s="9">
        <v>245401.88</v>
      </c>
      <c r="J17" s="7" t="s">
        <v>7</v>
      </c>
      <c r="K17" s="15">
        <v>33140.639999999999</v>
      </c>
      <c r="L17" s="8">
        <v>12378.27</v>
      </c>
      <c r="M17" s="8">
        <v>17133.939999999999</v>
      </c>
      <c r="N17" s="8">
        <v>23170.080000000002</v>
      </c>
      <c r="O17" s="8">
        <v>42386.06</v>
      </c>
      <c r="P17" s="9">
        <v>67139.570000000007</v>
      </c>
    </row>
    <row r="18" spans="2:16" x14ac:dyDescent="0.55000000000000004">
      <c r="B18" s="7" t="s">
        <v>6</v>
      </c>
      <c r="C18" s="15">
        <v>185075.61</v>
      </c>
      <c r="D18" s="8">
        <v>101174.51</v>
      </c>
      <c r="E18" s="8">
        <v>193733.21</v>
      </c>
      <c r="F18" s="8">
        <v>218003.8</v>
      </c>
      <c r="G18" s="8">
        <v>204335.11</v>
      </c>
      <c r="H18" s="9">
        <v>184896.23</v>
      </c>
      <c r="J18" s="7" t="s">
        <v>6</v>
      </c>
      <c r="K18" s="15">
        <v>35468.559999999998</v>
      </c>
      <c r="L18" s="8">
        <v>17515.8</v>
      </c>
      <c r="M18" s="8">
        <v>28185.63</v>
      </c>
      <c r="N18" s="8">
        <v>36040.17</v>
      </c>
      <c r="O18" s="8">
        <v>38873.339999999997</v>
      </c>
      <c r="P18" s="9">
        <v>52665.5</v>
      </c>
    </row>
    <row r="19" spans="2:16" x14ac:dyDescent="0.55000000000000004">
      <c r="B19" s="7" t="s">
        <v>8</v>
      </c>
      <c r="C19" s="15">
        <v>239072.38</v>
      </c>
      <c r="D19" s="8">
        <v>254314.07</v>
      </c>
      <c r="E19" s="8">
        <v>227841.45</v>
      </c>
      <c r="F19" s="8">
        <v>231101</v>
      </c>
      <c r="G19" s="8">
        <v>253047.03</v>
      </c>
      <c r="H19" s="9">
        <v>233311.52</v>
      </c>
      <c r="J19" s="7" t="s">
        <v>8</v>
      </c>
      <c r="K19" s="15">
        <v>50030.82</v>
      </c>
      <c r="L19" s="8">
        <v>37664.99</v>
      </c>
      <c r="M19" s="8">
        <v>36228.28</v>
      </c>
      <c r="N19" s="8">
        <v>42071.67</v>
      </c>
      <c r="O19" s="8">
        <v>58691.85</v>
      </c>
      <c r="P19" s="9">
        <v>73707.05</v>
      </c>
    </row>
    <row r="20" spans="2:16" x14ac:dyDescent="0.55000000000000004">
      <c r="B20" s="7" t="s">
        <v>9</v>
      </c>
      <c r="C20" s="15">
        <v>92479.3</v>
      </c>
      <c r="D20" s="8">
        <v>88734.21</v>
      </c>
      <c r="E20" s="8">
        <v>84386.13</v>
      </c>
      <c r="F20" s="8">
        <v>90715.79</v>
      </c>
      <c r="G20" s="8">
        <v>119937.94</v>
      </c>
      <c r="H20" s="9">
        <v>77341.88</v>
      </c>
      <c r="J20" s="7" t="s">
        <v>9</v>
      </c>
      <c r="K20" s="15">
        <v>20828.03</v>
      </c>
      <c r="L20" s="8">
        <v>14325.12</v>
      </c>
      <c r="M20" s="8">
        <v>13638.75</v>
      </c>
      <c r="N20" s="8">
        <v>16512.14</v>
      </c>
      <c r="O20" s="8">
        <v>33356.050000000003</v>
      </c>
      <c r="P20" s="9">
        <v>25082.47</v>
      </c>
    </row>
    <row r="21" spans="2:16" ht="14.7" thickBot="1" x14ac:dyDescent="0.6">
      <c r="B21" s="18" t="s">
        <v>35</v>
      </c>
      <c r="C21" s="19">
        <v>87624.17</v>
      </c>
      <c r="D21" s="20">
        <v>45124.15</v>
      </c>
      <c r="E21" s="20">
        <v>105201.38</v>
      </c>
      <c r="F21" s="20">
        <v>87541.759999999995</v>
      </c>
      <c r="G21" s="20">
        <v>88664.06</v>
      </c>
      <c r="H21" s="21">
        <v>101083.41</v>
      </c>
      <c r="J21" s="18" t="s">
        <v>35</v>
      </c>
      <c r="K21" s="19">
        <v>17243.91</v>
      </c>
      <c r="L21" s="20">
        <v>6510.15</v>
      </c>
      <c r="M21" s="20">
        <v>16535.3</v>
      </c>
      <c r="N21" s="20">
        <v>15365.66</v>
      </c>
      <c r="O21" s="20">
        <v>15896.98</v>
      </c>
      <c r="P21" s="21">
        <v>29636.73</v>
      </c>
    </row>
    <row r="22" spans="2:16" ht="14.7" thickTop="1" x14ac:dyDescent="0.55000000000000004">
      <c r="B22" s="25" t="s">
        <v>29</v>
      </c>
      <c r="C22" s="22">
        <f>C19-C16</f>
        <v>-112504.04999999999</v>
      </c>
      <c r="D22" s="23">
        <f t="shared" ref="D22:H22" si="8">D19-D16</f>
        <v>71004.830000000016</v>
      </c>
      <c r="E22" s="23">
        <f t="shared" si="8"/>
        <v>-78203.359999999986</v>
      </c>
      <c r="F22" s="23">
        <f t="shared" si="8"/>
        <v>-139696.10999999999</v>
      </c>
      <c r="G22" s="23">
        <f t="shared" si="8"/>
        <v>-156772.15</v>
      </c>
      <c r="H22" s="24">
        <f t="shared" si="8"/>
        <v>-214915.32000000004</v>
      </c>
      <c r="J22" s="25" t="s">
        <v>29</v>
      </c>
      <c r="K22" s="22">
        <f>K19-K16</f>
        <v>-22564.469999999994</v>
      </c>
      <c r="L22" s="23">
        <f t="shared" ref="L22:P22" si="9">L19-L16</f>
        <v>5192.2499999999964</v>
      </c>
      <c r="M22" s="23">
        <f t="shared" si="9"/>
        <v>-11749.550000000003</v>
      </c>
      <c r="N22" s="23">
        <f t="shared" si="9"/>
        <v>-18468.410000000003</v>
      </c>
      <c r="O22" s="23">
        <f t="shared" si="9"/>
        <v>-30336.560000000005</v>
      </c>
      <c r="P22" s="24">
        <f t="shared" si="9"/>
        <v>-51541.47</v>
      </c>
    </row>
    <row r="23" spans="2:16" x14ac:dyDescent="0.55000000000000004">
      <c r="B23" s="25" t="s">
        <v>30</v>
      </c>
      <c r="C23" s="22">
        <f>C21-C18</f>
        <v>-97451.439999999988</v>
      </c>
      <c r="D23" s="23">
        <f t="shared" ref="D23:H23" si="10">D21-D18</f>
        <v>-56050.359999999993</v>
      </c>
      <c r="E23" s="23">
        <f t="shared" si="10"/>
        <v>-88531.829999999987</v>
      </c>
      <c r="F23" s="23">
        <f t="shared" si="10"/>
        <v>-130462.04</v>
      </c>
      <c r="G23" s="23">
        <f t="shared" si="10"/>
        <v>-115671.04999999999</v>
      </c>
      <c r="H23" s="24">
        <f t="shared" si="10"/>
        <v>-83812.820000000007</v>
      </c>
      <c r="J23" s="25" t="s">
        <v>30</v>
      </c>
      <c r="K23" s="22">
        <f>K21-K18</f>
        <v>-18224.649999999998</v>
      </c>
      <c r="L23" s="23">
        <f t="shared" ref="L23:P23" si="11">L21-L18</f>
        <v>-11005.65</v>
      </c>
      <c r="M23" s="23">
        <f t="shared" si="11"/>
        <v>-11650.330000000002</v>
      </c>
      <c r="N23" s="23">
        <f t="shared" si="11"/>
        <v>-20674.509999999998</v>
      </c>
      <c r="O23" s="23">
        <f t="shared" si="11"/>
        <v>-22976.359999999997</v>
      </c>
      <c r="P23" s="24">
        <f t="shared" si="11"/>
        <v>-23028.77</v>
      </c>
    </row>
    <row r="24" spans="2:16" x14ac:dyDescent="0.55000000000000004">
      <c r="B24" s="51" t="s">
        <v>37</v>
      </c>
      <c r="C24" s="32">
        <f>(C17+C18)/C16</f>
        <v>0.96127550416277907</v>
      </c>
      <c r="D24" s="32">
        <f t="shared" ref="D24:H24" si="12">(D17+D18)/D16</f>
        <v>0.93052499699415059</v>
      </c>
      <c r="E24" s="32">
        <f t="shared" si="12"/>
        <v>0.96043425797679749</v>
      </c>
      <c r="F24" s="32">
        <f t="shared" si="12"/>
        <v>0.98152213214391004</v>
      </c>
      <c r="G24" s="32">
        <f t="shared" si="12"/>
        <v>0.95416783567816432</v>
      </c>
      <c r="H24" s="32">
        <f t="shared" si="12"/>
        <v>0.96000076657613798</v>
      </c>
      <c r="J24" s="51" t="s">
        <v>37</v>
      </c>
      <c r="K24" s="32">
        <f>(K17+K18)/K16</f>
        <v>0.94509161682527898</v>
      </c>
      <c r="L24" s="32">
        <f t="shared" ref="L24:P24" si="13">(L17+L18)/L16</f>
        <v>0.92058970077671298</v>
      </c>
      <c r="M24" s="32">
        <f t="shared" si="13"/>
        <v>0.94459399268370403</v>
      </c>
      <c r="N24" s="32">
        <f t="shared" si="13"/>
        <v>0.9780338909363846</v>
      </c>
      <c r="O24" s="32">
        <f t="shared" si="13"/>
        <v>0.91273560877926485</v>
      </c>
      <c r="P24" s="32">
        <f t="shared" si="13"/>
        <v>0.95653880780387668</v>
      </c>
    </row>
    <row r="25" spans="2:16" x14ac:dyDescent="0.55000000000000004">
      <c r="B25" s="51" t="s">
        <v>38</v>
      </c>
      <c r="C25" s="32">
        <f>(C20+C21)/C19</f>
        <v>0.75334285792444944</v>
      </c>
      <c r="D25" s="32">
        <f t="shared" ref="D25:H25" si="14">(D20+D21)/D19</f>
        <v>0.52635058689438619</v>
      </c>
      <c r="E25" s="32">
        <f t="shared" si="14"/>
        <v>0.83210280657887314</v>
      </c>
      <c r="F25" s="32">
        <f t="shared" si="14"/>
        <v>0.77134045287558251</v>
      </c>
      <c r="G25" s="32">
        <f t="shared" si="14"/>
        <v>0.82436059415516549</v>
      </c>
      <c r="H25" s="32">
        <f t="shared" si="14"/>
        <v>0.76475130760795706</v>
      </c>
      <c r="J25" s="51" t="s">
        <v>38</v>
      </c>
      <c r="K25" s="32">
        <f>(K20+K21)/K19</f>
        <v>0.76096973825334069</v>
      </c>
      <c r="L25" s="32">
        <f t="shared" ref="L25:P25" si="15">(L20+L21)/L19</f>
        <v>0.55317338462057208</v>
      </c>
      <c r="M25" s="32">
        <f t="shared" si="15"/>
        <v>0.83288662889874987</v>
      </c>
      <c r="N25" s="32">
        <f t="shared" si="15"/>
        <v>0.75770227328746398</v>
      </c>
      <c r="O25" s="32">
        <f t="shared" si="15"/>
        <v>0.83918005651551275</v>
      </c>
      <c r="P25" s="32">
        <f t="shared" si="15"/>
        <v>0.74238760064335763</v>
      </c>
    </row>
    <row r="26" spans="2:16" ht="18.3" x14ac:dyDescent="0.7">
      <c r="B26" s="26" t="s">
        <v>11</v>
      </c>
      <c r="C26" s="16"/>
      <c r="D26" s="10"/>
      <c r="E26" s="10"/>
      <c r="F26" s="10"/>
      <c r="G26" s="10"/>
      <c r="H26" s="11"/>
      <c r="J26" s="26" t="s">
        <v>11</v>
      </c>
      <c r="K26" s="16"/>
      <c r="L26" s="10"/>
      <c r="M26" s="10"/>
      <c r="N26" s="10"/>
      <c r="O26" s="10"/>
      <c r="P26" s="11"/>
    </row>
    <row r="27" spans="2:16" x14ac:dyDescent="0.55000000000000004">
      <c r="B27" s="7" t="s">
        <v>5</v>
      </c>
      <c r="C27" s="15">
        <v>773204.75</v>
      </c>
      <c r="D27" s="8">
        <v>360471.54</v>
      </c>
      <c r="E27" s="8">
        <v>591597.42000000004</v>
      </c>
      <c r="F27" s="8">
        <v>808771.24</v>
      </c>
      <c r="G27" s="8">
        <v>838062.27</v>
      </c>
      <c r="H27" s="9">
        <v>1177263.3400000001</v>
      </c>
      <c r="J27" s="7" t="s">
        <v>5</v>
      </c>
      <c r="K27" s="15">
        <v>162056.92000000001</v>
      </c>
      <c r="L27" s="8">
        <v>56159.3</v>
      </c>
      <c r="M27" s="8">
        <v>98188.54</v>
      </c>
      <c r="N27" s="8">
        <v>139173.12</v>
      </c>
      <c r="O27" s="8">
        <v>170282.54</v>
      </c>
      <c r="P27" s="9">
        <v>326516.40000000002</v>
      </c>
    </row>
    <row r="28" spans="2:16" x14ac:dyDescent="0.55000000000000004">
      <c r="B28" s="7" t="s">
        <v>7</v>
      </c>
      <c r="C28" s="15">
        <v>102875.95</v>
      </c>
      <c r="D28" s="8">
        <v>89050.16</v>
      </c>
      <c r="E28" s="8">
        <v>96047.83</v>
      </c>
      <c r="F28" s="8">
        <v>94395.39</v>
      </c>
      <c r="G28" s="8">
        <v>119100.43</v>
      </c>
      <c r="H28" s="9">
        <v>113222.36</v>
      </c>
      <c r="J28" s="7" t="s">
        <v>7</v>
      </c>
      <c r="K28" s="15">
        <v>23205.09</v>
      </c>
      <c r="L28" s="8">
        <v>16120.61</v>
      </c>
      <c r="M28" s="8">
        <v>18903.79</v>
      </c>
      <c r="N28" s="8">
        <v>16768.62</v>
      </c>
      <c r="O28" s="8">
        <v>25495.8</v>
      </c>
      <c r="P28" s="9">
        <v>37808.019999999997</v>
      </c>
    </row>
    <row r="29" spans="2:16" x14ac:dyDescent="0.55000000000000004">
      <c r="B29" s="7" t="s">
        <v>6</v>
      </c>
      <c r="C29" s="15">
        <v>654939.97</v>
      </c>
      <c r="D29" s="8">
        <v>258877.03</v>
      </c>
      <c r="E29" s="8">
        <v>482874.62</v>
      </c>
      <c r="F29" s="8">
        <v>691017.23</v>
      </c>
      <c r="G29" s="8">
        <v>702734.76</v>
      </c>
      <c r="H29" s="9">
        <v>1053201.7</v>
      </c>
      <c r="J29" s="7" t="s">
        <v>6</v>
      </c>
      <c r="K29" s="15">
        <v>134834.70000000001</v>
      </c>
      <c r="L29" s="8">
        <v>37381.93</v>
      </c>
      <c r="M29" s="8">
        <v>75980.800000000003</v>
      </c>
      <c r="N29" s="8">
        <v>115970.01</v>
      </c>
      <c r="O29" s="8">
        <v>141564.15</v>
      </c>
      <c r="P29" s="9">
        <v>284728.81</v>
      </c>
    </row>
    <row r="30" spans="2:16" x14ac:dyDescent="0.55000000000000004">
      <c r="B30" s="7" t="s">
        <v>8</v>
      </c>
      <c r="C30" s="15">
        <v>204540.48</v>
      </c>
      <c r="D30" s="8">
        <v>147714.20000000001</v>
      </c>
      <c r="E30" s="8">
        <v>215109.58</v>
      </c>
      <c r="F30" s="8">
        <v>219747.52</v>
      </c>
      <c r="G30" s="8">
        <v>203368.32000000001</v>
      </c>
      <c r="H30" s="9">
        <v>221991.62</v>
      </c>
      <c r="J30" s="7" t="s">
        <v>8</v>
      </c>
      <c r="K30" s="15">
        <v>42386.52</v>
      </c>
      <c r="L30" s="8">
        <v>26308</v>
      </c>
      <c r="M30" s="8">
        <v>33367.519999999997</v>
      </c>
      <c r="N30" s="8">
        <v>38782.6</v>
      </c>
      <c r="O30" s="8">
        <v>42153.31</v>
      </c>
      <c r="P30" s="9">
        <v>68322.820000000007</v>
      </c>
    </row>
    <row r="31" spans="2:16" x14ac:dyDescent="0.55000000000000004">
      <c r="B31" s="7" t="s">
        <v>9</v>
      </c>
      <c r="C31" s="15">
        <v>149045.88</v>
      </c>
      <c r="D31" s="8">
        <v>117324.01</v>
      </c>
      <c r="E31" s="8">
        <v>166212.45000000001</v>
      </c>
      <c r="F31" s="8">
        <v>166449.96</v>
      </c>
      <c r="G31" s="8">
        <v>146574.97</v>
      </c>
      <c r="H31" s="9">
        <v>139070.79999999999</v>
      </c>
      <c r="J31" s="7" t="s">
        <v>9</v>
      </c>
      <c r="K31" s="15">
        <v>29645.39</v>
      </c>
      <c r="L31" s="8">
        <v>20511.830000000002</v>
      </c>
      <c r="M31" s="8">
        <v>26030.58</v>
      </c>
      <c r="N31" s="8">
        <v>28856.94</v>
      </c>
      <c r="O31" s="8">
        <v>30388.54</v>
      </c>
      <c r="P31" s="9">
        <v>40507.480000000003</v>
      </c>
    </row>
    <row r="32" spans="2:16" ht="14.7" thickBot="1" x14ac:dyDescent="0.6">
      <c r="B32" s="18" t="s">
        <v>35</v>
      </c>
      <c r="C32" s="19">
        <v>24160.36</v>
      </c>
      <c r="D32" s="20">
        <v>9544.16</v>
      </c>
      <c r="E32" s="20">
        <v>24627.08</v>
      </c>
      <c r="F32" s="20">
        <v>26196.02</v>
      </c>
      <c r="G32" s="20">
        <v>22002.44</v>
      </c>
      <c r="H32" s="21">
        <v>34993.589999999997</v>
      </c>
      <c r="J32" s="18" t="s">
        <v>35</v>
      </c>
      <c r="K32" s="19">
        <v>5578.59</v>
      </c>
      <c r="L32" s="20">
        <v>1726.46</v>
      </c>
      <c r="M32" s="20">
        <v>3358.91</v>
      </c>
      <c r="N32" s="20">
        <v>4844.8900000000003</v>
      </c>
      <c r="O32" s="20">
        <v>4275</v>
      </c>
      <c r="P32" s="21">
        <v>13005.73</v>
      </c>
    </row>
    <row r="33" spans="2:16" ht="14.7" thickTop="1" x14ac:dyDescent="0.55000000000000004">
      <c r="B33" s="25" t="s">
        <v>29</v>
      </c>
      <c r="C33" s="22">
        <f>C30-C27</f>
        <v>-568664.27</v>
      </c>
      <c r="D33" s="23">
        <f t="shared" ref="D33:H33" si="16">D30-D27</f>
        <v>-212757.33999999997</v>
      </c>
      <c r="E33" s="23">
        <f t="shared" si="16"/>
        <v>-376487.84000000008</v>
      </c>
      <c r="F33" s="23">
        <f t="shared" si="16"/>
        <v>-589023.72</v>
      </c>
      <c r="G33" s="23">
        <f t="shared" si="16"/>
        <v>-634693.94999999995</v>
      </c>
      <c r="H33" s="24">
        <f t="shared" si="16"/>
        <v>-955271.72000000009</v>
      </c>
      <c r="J33" s="25" t="s">
        <v>29</v>
      </c>
      <c r="K33" s="22">
        <f>K30-K27</f>
        <v>-119670.40000000002</v>
      </c>
      <c r="L33" s="23">
        <f t="shared" ref="L33:P33" si="17">L30-L27</f>
        <v>-29851.300000000003</v>
      </c>
      <c r="M33" s="23">
        <f t="shared" si="17"/>
        <v>-64821.02</v>
      </c>
      <c r="N33" s="23">
        <f t="shared" si="17"/>
        <v>-100390.51999999999</v>
      </c>
      <c r="O33" s="23">
        <f t="shared" si="17"/>
        <v>-128129.23000000001</v>
      </c>
      <c r="P33" s="24">
        <f t="shared" si="17"/>
        <v>-258193.58000000002</v>
      </c>
    </row>
    <row r="34" spans="2:16" x14ac:dyDescent="0.55000000000000004">
      <c r="B34" s="25" t="s">
        <v>30</v>
      </c>
      <c r="C34" s="22">
        <f>C32-C29</f>
        <v>-630779.61</v>
      </c>
      <c r="D34" s="23">
        <f t="shared" ref="D34:H34" si="18">D32-D29</f>
        <v>-249332.87</v>
      </c>
      <c r="E34" s="23">
        <f t="shared" si="18"/>
        <v>-458247.54</v>
      </c>
      <c r="F34" s="23">
        <f t="shared" si="18"/>
        <v>-664821.21</v>
      </c>
      <c r="G34" s="23">
        <f t="shared" si="18"/>
        <v>-680732.32000000007</v>
      </c>
      <c r="H34" s="24">
        <f t="shared" si="18"/>
        <v>-1018208.11</v>
      </c>
      <c r="J34" s="25" t="s">
        <v>30</v>
      </c>
      <c r="K34" s="22">
        <f>K32-K29</f>
        <v>-129256.11000000002</v>
      </c>
      <c r="L34" s="23">
        <f t="shared" ref="L34:P34" si="19">L32-L29</f>
        <v>-35655.47</v>
      </c>
      <c r="M34" s="23">
        <f t="shared" si="19"/>
        <v>-72621.89</v>
      </c>
      <c r="N34" s="23">
        <f t="shared" si="19"/>
        <v>-111125.12</v>
      </c>
      <c r="O34" s="23">
        <f t="shared" si="19"/>
        <v>-137289.15</v>
      </c>
      <c r="P34" s="24">
        <f t="shared" si="19"/>
        <v>-271723.08</v>
      </c>
    </row>
    <row r="35" spans="2:16" x14ac:dyDescent="0.55000000000000004">
      <c r="B35" s="51" t="s">
        <v>37</v>
      </c>
      <c r="C35" s="32">
        <f>(C28+C29)/C27</f>
        <v>0.98009734161617601</v>
      </c>
      <c r="D35" s="32">
        <f t="shared" ref="D35:H35" si="20">(D28+D29)/D27</f>
        <v>0.96520016531679598</v>
      </c>
      <c r="E35" s="32">
        <f t="shared" si="20"/>
        <v>0.97857500798431463</v>
      </c>
      <c r="F35" s="32">
        <f t="shared" si="20"/>
        <v>0.97111838447667853</v>
      </c>
      <c r="G35" s="32">
        <f t="shared" si="20"/>
        <v>0.98063738151581492</v>
      </c>
      <c r="H35" s="32">
        <f t="shared" si="20"/>
        <v>0.99079281615955184</v>
      </c>
      <c r="J35" s="51" t="s">
        <v>37</v>
      </c>
      <c r="K35" s="32">
        <f>(K28+K29)/K27</f>
        <v>0.97521161083402053</v>
      </c>
      <c r="L35" s="32">
        <f t="shared" ref="L35:P35" si="21">(L28+L29)/L27</f>
        <v>0.95269243028314099</v>
      </c>
      <c r="M35" s="32">
        <f t="shared" si="21"/>
        <v>0.96635096112031005</v>
      </c>
      <c r="N35" s="32">
        <f t="shared" si="21"/>
        <v>0.95376628762795579</v>
      </c>
      <c r="O35" s="32">
        <f t="shared" si="21"/>
        <v>0.98107504151629388</v>
      </c>
      <c r="P35" s="32">
        <f t="shared" si="21"/>
        <v>0.98781203639388404</v>
      </c>
    </row>
    <row r="36" spans="2:16" x14ac:dyDescent="0.55000000000000004">
      <c r="B36" s="51" t="s">
        <v>38</v>
      </c>
      <c r="C36" s="32">
        <f>(C31+C32)/C30</f>
        <v>0.84680665656010967</v>
      </c>
      <c r="D36" s="32">
        <f t="shared" ref="D36:H36" si="22">(D31+D32)/D30</f>
        <v>0.85887592391252832</v>
      </c>
      <c r="E36" s="32">
        <f t="shared" si="22"/>
        <v>0.88717355126628972</v>
      </c>
      <c r="F36" s="32">
        <f t="shared" si="22"/>
        <v>0.876669643416226</v>
      </c>
      <c r="G36" s="32">
        <f t="shared" si="22"/>
        <v>0.82892659977719241</v>
      </c>
      <c r="H36" s="32">
        <f t="shared" si="22"/>
        <v>0.78410342696719804</v>
      </c>
      <c r="J36" s="51" t="s">
        <v>38</v>
      </c>
      <c r="K36" s="32">
        <f>(K31+K32)/K30</f>
        <v>0.8310184464306104</v>
      </c>
      <c r="L36" s="32">
        <f t="shared" ref="L36:P36" si="23">(L31+L32)/L30</f>
        <v>0.84530523034818306</v>
      </c>
      <c r="M36" s="32">
        <f t="shared" si="23"/>
        <v>0.88078137062628581</v>
      </c>
      <c r="N36" s="32">
        <f t="shared" si="23"/>
        <v>0.86899356928106941</v>
      </c>
      <c r="O36" s="32">
        <f t="shared" si="23"/>
        <v>0.822320714553614</v>
      </c>
      <c r="P36" s="32">
        <f t="shared" si="23"/>
        <v>0.78324065078110072</v>
      </c>
    </row>
    <row r="37" spans="2:16" ht="18.3" x14ac:dyDescent="0.7">
      <c r="B37" s="26" t="s">
        <v>12</v>
      </c>
      <c r="C37" s="16"/>
      <c r="D37" s="10"/>
      <c r="E37" s="10"/>
      <c r="F37" s="10"/>
      <c r="G37" s="10"/>
      <c r="H37" s="11"/>
      <c r="J37" s="26" t="s">
        <v>12</v>
      </c>
      <c r="K37" s="16"/>
      <c r="L37" s="10"/>
      <c r="M37" s="10"/>
      <c r="N37" s="10"/>
      <c r="O37" s="10"/>
      <c r="P37" s="11"/>
    </row>
    <row r="38" spans="2:16" x14ac:dyDescent="0.55000000000000004">
      <c r="B38" s="7" t="s">
        <v>5</v>
      </c>
      <c r="C38" s="15">
        <v>134377.70000000001</v>
      </c>
      <c r="D38" s="8">
        <v>102040.02</v>
      </c>
      <c r="E38" s="8">
        <v>115404.37</v>
      </c>
      <c r="F38" s="8">
        <v>117824.8</v>
      </c>
      <c r="G38" s="8">
        <v>154767.01999999999</v>
      </c>
      <c r="H38" s="9">
        <v>176338.26</v>
      </c>
      <c r="J38" s="7" t="s">
        <v>5</v>
      </c>
      <c r="K38" s="15">
        <v>30699.98</v>
      </c>
      <c r="L38" s="8">
        <v>17734.66</v>
      </c>
      <c r="M38" s="8">
        <v>20416.900000000001</v>
      </c>
      <c r="N38" s="8">
        <v>21667.74</v>
      </c>
      <c r="O38" s="8">
        <v>36217.089999999997</v>
      </c>
      <c r="P38" s="9">
        <v>55573.34</v>
      </c>
    </row>
    <row r="39" spans="2:16" x14ac:dyDescent="0.55000000000000004">
      <c r="B39" s="7" t="s">
        <v>7</v>
      </c>
      <c r="C39" s="15">
        <v>77142.91</v>
      </c>
      <c r="D39" s="8">
        <v>31258.28</v>
      </c>
      <c r="E39" s="8">
        <v>67362.149999999994</v>
      </c>
      <c r="F39" s="8">
        <v>60409.4</v>
      </c>
      <c r="G39" s="8">
        <v>90806.7</v>
      </c>
      <c r="H39" s="9">
        <v>127109.43</v>
      </c>
      <c r="J39" s="7" t="s">
        <v>7</v>
      </c>
      <c r="K39" s="15">
        <v>17502.060000000001</v>
      </c>
      <c r="L39" s="8">
        <v>5520.78</v>
      </c>
      <c r="M39" s="8">
        <v>11591.4</v>
      </c>
      <c r="N39" s="8">
        <v>10513.61</v>
      </c>
      <c r="O39" s="8">
        <v>20294.09</v>
      </c>
      <c r="P39" s="9">
        <v>37618.33</v>
      </c>
    </row>
    <row r="40" spans="2:16" x14ac:dyDescent="0.55000000000000004">
      <c r="B40" s="7" t="s">
        <v>6</v>
      </c>
      <c r="C40" s="15">
        <v>52544.65</v>
      </c>
      <c r="D40" s="8">
        <v>60890.57</v>
      </c>
      <c r="E40" s="8">
        <v>45043.68</v>
      </c>
      <c r="F40" s="8">
        <v>55120.92</v>
      </c>
      <c r="G40" s="8">
        <v>58250.1</v>
      </c>
      <c r="H40" s="9">
        <v>45221.760000000002</v>
      </c>
      <c r="J40" s="7" t="s">
        <v>6</v>
      </c>
      <c r="K40" s="15">
        <v>11995.93</v>
      </c>
      <c r="L40" s="8">
        <v>10041.780000000001</v>
      </c>
      <c r="M40" s="8">
        <v>8242.0300000000007</v>
      </c>
      <c r="N40" s="8">
        <v>10309.35</v>
      </c>
      <c r="O40" s="8">
        <v>14473.33</v>
      </c>
      <c r="P40" s="9">
        <v>16709.419999999998</v>
      </c>
    </row>
    <row r="41" spans="2:16" x14ac:dyDescent="0.55000000000000004">
      <c r="B41" s="7" t="s">
        <v>8</v>
      </c>
      <c r="C41" s="15">
        <v>14393.27</v>
      </c>
      <c r="D41" s="8">
        <v>6645.74</v>
      </c>
      <c r="E41" s="8">
        <v>10074.64</v>
      </c>
      <c r="F41" s="8">
        <v>15985.76</v>
      </c>
      <c r="G41" s="8">
        <v>16965.240000000002</v>
      </c>
      <c r="H41" s="9">
        <v>20515.47</v>
      </c>
      <c r="J41" s="7" t="s">
        <v>8</v>
      </c>
      <c r="K41" s="15">
        <v>3015.08</v>
      </c>
      <c r="L41" s="8">
        <v>1047.82</v>
      </c>
      <c r="M41" s="8">
        <v>1828.69</v>
      </c>
      <c r="N41" s="8">
        <v>2486.1</v>
      </c>
      <c r="O41" s="8">
        <v>3039.05</v>
      </c>
      <c r="P41" s="9">
        <v>6317.53</v>
      </c>
    </row>
    <row r="42" spans="2:16" x14ac:dyDescent="0.55000000000000004">
      <c r="B42" s="7" t="s">
        <v>9</v>
      </c>
      <c r="C42" s="15">
        <v>2223.15</v>
      </c>
      <c r="D42" s="8">
        <v>1148.25</v>
      </c>
      <c r="E42" s="8">
        <v>1037.4000000000001</v>
      </c>
      <c r="F42" s="8">
        <v>2110.0100000000002</v>
      </c>
      <c r="G42" s="8">
        <v>1985.62</v>
      </c>
      <c r="H42" s="9">
        <v>4670.8500000000004</v>
      </c>
      <c r="J42" s="7" t="s">
        <v>9</v>
      </c>
      <c r="K42" s="15">
        <v>424.96</v>
      </c>
      <c r="L42" s="8">
        <v>185.71</v>
      </c>
      <c r="M42" s="8">
        <v>189.9</v>
      </c>
      <c r="N42" s="8">
        <v>333.19</v>
      </c>
      <c r="O42" s="8">
        <v>364.08</v>
      </c>
      <c r="P42" s="9">
        <v>1018.1</v>
      </c>
    </row>
    <row r="43" spans="2:16" ht="14.7" thickBot="1" x14ac:dyDescent="0.6">
      <c r="B43" s="18" t="s">
        <v>35</v>
      </c>
      <c r="C43" s="19">
        <v>10037.06</v>
      </c>
      <c r="D43" s="20">
        <v>4175.8599999999997</v>
      </c>
      <c r="E43" s="20">
        <v>7677.94</v>
      </c>
      <c r="F43" s="20">
        <v>10865.3</v>
      </c>
      <c r="G43" s="20">
        <v>13385.46</v>
      </c>
      <c r="H43" s="21">
        <v>12673.44</v>
      </c>
      <c r="J43" s="18" t="s">
        <v>35</v>
      </c>
      <c r="K43" s="19">
        <v>2192.64</v>
      </c>
      <c r="L43" s="20">
        <v>480.99</v>
      </c>
      <c r="M43" s="20">
        <v>1378.98</v>
      </c>
      <c r="N43" s="20">
        <v>1676.05</v>
      </c>
      <c r="O43" s="20">
        <v>2350.8200000000002</v>
      </c>
      <c r="P43" s="21">
        <v>4755.8100000000004</v>
      </c>
    </row>
    <row r="44" spans="2:16" ht="14.7" thickTop="1" x14ac:dyDescent="0.55000000000000004">
      <c r="B44" s="25" t="s">
        <v>29</v>
      </c>
      <c r="C44" s="22">
        <f>C41-C38</f>
        <v>-119984.43000000001</v>
      </c>
      <c r="D44" s="23">
        <f t="shared" ref="D44:H44" si="24">D41-D38</f>
        <v>-95394.28</v>
      </c>
      <c r="E44" s="23">
        <f t="shared" si="24"/>
        <v>-105329.73</v>
      </c>
      <c r="F44" s="23">
        <f t="shared" si="24"/>
        <v>-101839.04000000001</v>
      </c>
      <c r="G44" s="23">
        <f t="shared" si="24"/>
        <v>-137801.78</v>
      </c>
      <c r="H44" s="24">
        <f t="shared" si="24"/>
        <v>-155822.79</v>
      </c>
      <c r="J44" s="25" t="s">
        <v>29</v>
      </c>
      <c r="K44" s="22">
        <f>K41-K38</f>
        <v>-27684.9</v>
      </c>
      <c r="L44" s="23">
        <f t="shared" ref="L44:P44" si="25">L41-L38</f>
        <v>-16686.84</v>
      </c>
      <c r="M44" s="23">
        <f t="shared" si="25"/>
        <v>-18588.210000000003</v>
      </c>
      <c r="N44" s="23">
        <f t="shared" si="25"/>
        <v>-19181.640000000003</v>
      </c>
      <c r="O44" s="23">
        <f t="shared" si="25"/>
        <v>-33178.039999999994</v>
      </c>
      <c r="P44" s="24">
        <f t="shared" si="25"/>
        <v>-49255.81</v>
      </c>
    </row>
    <row r="45" spans="2:16" x14ac:dyDescent="0.55000000000000004">
      <c r="B45" s="25" t="s">
        <v>30</v>
      </c>
      <c r="C45" s="22">
        <f>C43-C40</f>
        <v>-42507.590000000004</v>
      </c>
      <c r="D45" s="23">
        <f t="shared" ref="D45:H45" si="26">D43-D40</f>
        <v>-56714.71</v>
      </c>
      <c r="E45" s="23">
        <f t="shared" si="26"/>
        <v>-37365.74</v>
      </c>
      <c r="F45" s="23">
        <f t="shared" si="26"/>
        <v>-44255.619999999995</v>
      </c>
      <c r="G45" s="23">
        <f t="shared" si="26"/>
        <v>-44864.639999999999</v>
      </c>
      <c r="H45" s="24">
        <f t="shared" si="26"/>
        <v>-32548.32</v>
      </c>
      <c r="J45" s="25" t="s">
        <v>30</v>
      </c>
      <c r="K45" s="22">
        <f>K43-K40</f>
        <v>-9803.2900000000009</v>
      </c>
      <c r="L45" s="23">
        <f t="shared" ref="L45:P45" si="27">L43-L40</f>
        <v>-9560.7900000000009</v>
      </c>
      <c r="M45" s="23">
        <f t="shared" si="27"/>
        <v>-6863.0500000000011</v>
      </c>
      <c r="N45" s="23">
        <f t="shared" si="27"/>
        <v>-8633.3000000000011</v>
      </c>
      <c r="O45" s="23">
        <f t="shared" si="27"/>
        <v>-12122.51</v>
      </c>
      <c r="P45" s="24">
        <f t="shared" si="27"/>
        <v>-11953.609999999997</v>
      </c>
    </row>
    <row r="46" spans="2:16" x14ac:dyDescent="0.55000000000000004">
      <c r="B46" s="51" t="s">
        <v>37</v>
      </c>
      <c r="C46" s="32">
        <f>(C39+C40)/C38</f>
        <v>0.96509733385822194</v>
      </c>
      <c r="D46" s="32">
        <f t="shared" ref="D46:H46" si="28">(D39+D40)/D38</f>
        <v>0.9030657775253278</v>
      </c>
      <c r="E46" s="32">
        <f t="shared" si="28"/>
        <v>0.97401710177872802</v>
      </c>
      <c r="F46" s="32">
        <f t="shared" si="28"/>
        <v>0.98052634080431289</v>
      </c>
      <c r="G46" s="32">
        <f t="shared" si="28"/>
        <v>0.96310441333043695</v>
      </c>
      <c r="H46" s="32">
        <f t="shared" si="28"/>
        <v>0.97727623035409328</v>
      </c>
      <c r="J46" s="51" t="s">
        <v>37</v>
      </c>
      <c r="K46" s="32">
        <f>(K39+K40)/K38</f>
        <v>0.96084720576365201</v>
      </c>
      <c r="L46" s="32">
        <f t="shared" ref="L46:P46" si="29">(L39+L40)/L38</f>
        <v>0.8775223206985644</v>
      </c>
      <c r="M46" s="32">
        <f t="shared" si="29"/>
        <v>0.97142220415440139</v>
      </c>
      <c r="N46" s="32">
        <f t="shared" si="29"/>
        <v>0.96101208524746917</v>
      </c>
      <c r="O46" s="32">
        <f t="shared" si="29"/>
        <v>0.95997276423920319</v>
      </c>
      <c r="P46" s="32">
        <f t="shared" si="29"/>
        <v>0.97758655499201597</v>
      </c>
    </row>
    <row r="47" spans="2:16" x14ac:dyDescent="0.55000000000000004">
      <c r="B47" s="51" t="s">
        <v>38</v>
      </c>
      <c r="C47" s="32">
        <f>(C42+C43)/C41</f>
        <v>0.85180157115096145</v>
      </c>
      <c r="D47" s="32">
        <f t="shared" ref="D47:H47" si="30">(D42+D43)/D41</f>
        <v>0.80113125099687921</v>
      </c>
      <c r="E47" s="32">
        <f t="shared" si="30"/>
        <v>0.86507706478841928</v>
      </c>
      <c r="F47" s="32">
        <f t="shared" si="30"/>
        <v>0.81167926954989933</v>
      </c>
      <c r="G47" s="32">
        <f t="shared" si="30"/>
        <v>0.90603374900679257</v>
      </c>
      <c r="H47" s="32">
        <f t="shared" si="30"/>
        <v>0.84542494030114834</v>
      </c>
      <c r="J47" s="51" t="s">
        <v>38</v>
      </c>
      <c r="K47" s="32">
        <f>(K42+K43)/K41</f>
        <v>0.86816933547368558</v>
      </c>
      <c r="L47" s="32">
        <f t="shared" ref="L47:P47" si="31">(L42+L43)/L41</f>
        <v>0.63627340573762681</v>
      </c>
      <c r="M47" s="32">
        <f t="shared" si="31"/>
        <v>0.85792561888565044</v>
      </c>
      <c r="N47" s="32">
        <f t="shared" si="31"/>
        <v>0.80818953380797232</v>
      </c>
      <c r="O47" s="32">
        <f t="shared" si="31"/>
        <v>0.89333837876968125</v>
      </c>
      <c r="P47" s="32">
        <f t="shared" si="31"/>
        <v>0.91395054712838741</v>
      </c>
    </row>
    <row r="48" spans="2:16" ht="18.3" x14ac:dyDescent="0.7">
      <c r="B48" s="26" t="s">
        <v>13</v>
      </c>
      <c r="C48" s="16"/>
      <c r="D48" s="10"/>
      <c r="E48" s="10"/>
      <c r="F48" s="10"/>
      <c r="G48" s="10"/>
      <c r="H48" s="11"/>
      <c r="J48" s="26" t="s">
        <v>13</v>
      </c>
      <c r="K48" s="16"/>
      <c r="L48" s="10"/>
      <c r="M48" s="10"/>
      <c r="N48" s="10"/>
      <c r="O48" s="10"/>
      <c r="P48" s="11"/>
    </row>
    <row r="49" spans="2:16" x14ac:dyDescent="0.55000000000000004">
      <c r="B49" s="7" t="s">
        <v>5</v>
      </c>
      <c r="C49" s="15">
        <v>38685.81</v>
      </c>
      <c r="D49" s="8">
        <v>19530.330000000002</v>
      </c>
      <c r="E49" s="8">
        <v>18573.060000000001</v>
      </c>
      <c r="F49" s="8">
        <v>25478.16</v>
      </c>
      <c r="G49" s="8">
        <v>42488.47</v>
      </c>
      <c r="H49" s="9">
        <v>85167.73</v>
      </c>
      <c r="J49" s="7" t="s">
        <v>5</v>
      </c>
      <c r="K49" s="15">
        <v>9020.15</v>
      </c>
      <c r="L49" s="8">
        <v>2941.38</v>
      </c>
      <c r="M49" s="8">
        <v>3627.73</v>
      </c>
      <c r="N49" s="8">
        <v>4207.74</v>
      </c>
      <c r="O49" s="8">
        <v>7244.45</v>
      </c>
      <c r="P49" s="9">
        <v>26437.61</v>
      </c>
    </row>
    <row r="50" spans="2:16" x14ac:dyDescent="0.55000000000000004">
      <c r="B50" s="7" t="s">
        <v>7</v>
      </c>
      <c r="C50" s="15">
        <v>7515.25</v>
      </c>
      <c r="D50" s="8">
        <v>1803.75</v>
      </c>
      <c r="E50" s="8">
        <v>3047.4</v>
      </c>
      <c r="F50" s="8">
        <v>3209.67</v>
      </c>
      <c r="G50" s="8">
        <v>8901.9</v>
      </c>
      <c r="H50" s="9">
        <v>19909.37</v>
      </c>
      <c r="J50" s="7" t="s">
        <v>7</v>
      </c>
      <c r="K50" s="15">
        <v>1707.7</v>
      </c>
      <c r="L50" s="8">
        <v>262.77999999999997</v>
      </c>
      <c r="M50" s="8">
        <v>437.46</v>
      </c>
      <c r="N50" s="8">
        <v>670.19</v>
      </c>
      <c r="O50" s="8">
        <v>1499.38</v>
      </c>
      <c r="P50" s="9">
        <v>5497.47</v>
      </c>
    </row>
    <row r="51" spans="2:16" x14ac:dyDescent="0.55000000000000004">
      <c r="B51" s="7" t="s">
        <v>6</v>
      </c>
      <c r="C51" s="15">
        <v>21796.14</v>
      </c>
      <c r="D51" s="8">
        <v>10102.629999999999</v>
      </c>
      <c r="E51" s="8">
        <v>4929.9799999999996</v>
      </c>
      <c r="F51" s="8">
        <v>13293.17</v>
      </c>
      <c r="G51" s="8">
        <v>28321.99</v>
      </c>
      <c r="H51" s="9">
        <v>51112.86</v>
      </c>
      <c r="J51" s="7" t="s">
        <v>6</v>
      </c>
      <c r="K51" s="15">
        <v>5189.4399999999996</v>
      </c>
      <c r="L51" s="8">
        <v>1435.98</v>
      </c>
      <c r="M51" s="8">
        <v>751.05</v>
      </c>
      <c r="N51" s="8">
        <v>2070.0100000000002</v>
      </c>
      <c r="O51" s="8">
        <v>4761.6899999999996</v>
      </c>
      <c r="P51" s="9">
        <v>16577.29</v>
      </c>
    </row>
    <row r="52" spans="2:16" x14ac:dyDescent="0.55000000000000004">
      <c r="B52" s="7" t="s">
        <v>8</v>
      </c>
      <c r="C52" s="15">
        <v>305250.81</v>
      </c>
      <c r="D52" s="8">
        <v>64484.18</v>
      </c>
      <c r="E52" s="8">
        <v>253125.87</v>
      </c>
      <c r="F52" s="8">
        <v>215089.82</v>
      </c>
      <c r="G52" s="8">
        <v>389275.74</v>
      </c>
      <c r="H52" s="9">
        <v>558080.39</v>
      </c>
      <c r="J52" s="7" t="s">
        <v>8</v>
      </c>
      <c r="K52" s="15">
        <v>62111.16</v>
      </c>
      <c r="L52" s="8">
        <v>10112.02</v>
      </c>
      <c r="M52" s="8">
        <v>36482.69</v>
      </c>
      <c r="N52" s="8">
        <v>35248.730000000003</v>
      </c>
      <c r="O52" s="8">
        <v>72291.490000000005</v>
      </c>
      <c r="P52" s="9">
        <v>147600.10999999999</v>
      </c>
    </row>
    <row r="53" spans="2:16" x14ac:dyDescent="0.55000000000000004">
      <c r="B53" s="7" t="s">
        <v>9</v>
      </c>
      <c r="C53" s="15">
        <v>164334.07999999999</v>
      </c>
      <c r="D53" s="8">
        <v>42045.63</v>
      </c>
      <c r="E53" s="8">
        <v>159096.20000000001</v>
      </c>
      <c r="F53" s="8">
        <v>134130.76999999999</v>
      </c>
      <c r="G53" s="8">
        <v>200176.28</v>
      </c>
      <c r="H53" s="9">
        <v>260450.93</v>
      </c>
      <c r="J53" s="7" t="s">
        <v>9</v>
      </c>
      <c r="K53" s="15">
        <v>32719.21</v>
      </c>
      <c r="L53" s="8">
        <v>6835.31</v>
      </c>
      <c r="M53" s="8">
        <v>23715.08</v>
      </c>
      <c r="N53" s="8">
        <v>22163.61</v>
      </c>
      <c r="O53" s="8">
        <v>37185.93</v>
      </c>
      <c r="P53" s="9">
        <v>68869.72</v>
      </c>
    </row>
    <row r="54" spans="2:16" ht="14.7" thickBot="1" x14ac:dyDescent="0.6">
      <c r="B54" s="18" t="s">
        <v>35</v>
      </c>
      <c r="C54" s="19">
        <v>113783.31</v>
      </c>
      <c r="D54" s="20">
        <v>17188.080000000002</v>
      </c>
      <c r="E54" s="20">
        <v>78302.710000000006</v>
      </c>
      <c r="F54" s="20">
        <v>62484.45</v>
      </c>
      <c r="G54" s="20">
        <v>161201.4</v>
      </c>
      <c r="H54" s="21">
        <v>232879.8</v>
      </c>
      <c r="J54" s="18" t="s">
        <v>35</v>
      </c>
      <c r="K54" s="19">
        <v>23475.59</v>
      </c>
      <c r="L54" s="20">
        <v>2498.0700000000002</v>
      </c>
      <c r="M54" s="20">
        <v>10484.370000000001</v>
      </c>
      <c r="N54" s="20">
        <v>10035.26</v>
      </c>
      <c r="O54" s="20">
        <v>29989.03</v>
      </c>
      <c r="P54" s="21">
        <v>61106.47</v>
      </c>
    </row>
    <row r="55" spans="2:16" ht="14.7" thickTop="1" x14ac:dyDescent="0.55000000000000004">
      <c r="B55" s="25" t="s">
        <v>29</v>
      </c>
      <c r="C55" s="22">
        <f>C52-C49</f>
        <v>266565</v>
      </c>
      <c r="D55" s="23">
        <f t="shared" ref="D55:H55" si="32">D52-D49</f>
        <v>44953.85</v>
      </c>
      <c r="E55" s="23">
        <f t="shared" si="32"/>
        <v>234552.81</v>
      </c>
      <c r="F55" s="23">
        <f t="shared" si="32"/>
        <v>189611.66</v>
      </c>
      <c r="G55" s="23">
        <f t="shared" si="32"/>
        <v>346787.27</v>
      </c>
      <c r="H55" s="24">
        <f t="shared" si="32"/>
        <v>472912.66000000003</v>
      </c>
      <c r="J55" s="25" t="s">
        <v>29</v>
      </c>
      <c r="K55" s="22">
        <f>K52-K49</f>
        <v>53091.01</v>
      </c>
      <c r="L55" s="23">
        <f t="shared" ref="L55:P55" si="33">L52-L49</f>
        <v>7170.64</v>
      </c>
      <c r="M55" s="23">
        <f t="shared" si="33"/>
        <v>32854.959999999999</v>
      </c>
      <c r="N55" s="23">
        <f t="shared" si="33"/>
        <v>31040.990000000005</v>
      </c>
      <c r="O55" s="23">
        <f t="shared" si="33"/>
        <v>65047.040000000008</v>
      </c>
      <c r="P55" s="24">
        <f t="shared" si="33"/>
        <v>121162.49999999999</v>
      </c>
    </row>
    <row r="56" spans="2:16" x14ac:dyDescent="0.55000000000000004">
      <c r="B56" s="25" t="s">
        <v>30</v>
      </c>
      <c r="C56" s="22">
        <f>C54-C51</f>
        <v>91987.17</v>
      </c>
      <c r="D56" s="23">
        <f t="shared" ref="D56:H56" si="34">D54-D51</f>
        <v>7085.4500000000025</v>
      </c>
      <c r="E56" s="23">
        <f t="shared" si="34"/>
        <v>73372.73000000001</v>
      </c>
      <c r="F56" s="23">
        <f t="shared" si="34"/>
        <v>49191.28</v>
      </c>
      <c r="G56" s="23">
        <f t="shared" si="34"/>
        <v>132879.41</v>
      </c>
      <c r="H56" s="24">
        <f t="shared" si="34"/>
        <v>181766.94</v>
      </c>
      <c r="J56" s="25" t="s">
        <v>30</v>
      </c>
      <c r="K56" s="22">
        <f>K54-K51</f>
        <v>18286.150000000001</v>
      </c>
      <c r="L56" s="23">
        <f t="shared" ref="L56:P56" si="35">L54-L51</f>
        <v>1062.0900000000001</v>
      </c>
      <c r="M56" s="23">
        <f t="shared" si="35"/>
        <v>9733.3200000000015</v>
      </c>
      <c r="N56" s="23">
        <f t="shared" si="35"/>
        <v>7965.25</v>
      </c>
      <c r="O56" s="23">
        <f t="shared" si="35"/>
        <v>25227.34</v>
      </c>
      <c r="P56" s="24">
        <f t="shared" si="35"/>
        <v>44529.18</v>
      </c>
    </row>
    <row r="57" spans="2:16" x14ac:dyDescent="0.55000000000000004">
      <c r="B57" s="51" t="s">
        <v>37</v>
      </c>
      <c r="C57" s="32">
        <f>(C50+C51)/C49</f>
        <v>0.75767807369161977</v>
      </c>
      <c r="D57" s="32">
        <f t="shared" ref="D57:H57" si="36">(D50+D51)/D49</f>
        <v>0.60963537226457509</v>
      </c>
      <c r="E57" s="32">
        <f t="shared" si="36"/>
        <v>0.42951349966026053</v>
      </c>
      <c r="F57" s="32">
        <f t="shared" si="36"/>
        <v>0.64772495345032766</v>
      </c>
      <c r="G57" s="32">
        <f t="shared" si="36"/>
        <v>0.87609391441960605</v>
      </c>
      <c r="H57" s="32">
        <f t="shared" si="36"/>
        <v>0.83391009716943254</v>
      </c>
      <c r="J57" s="51" t="s">
        <v>37</v>
      </c>
      <c r="K57" s="32">
        <f>(K50+K51)/K49</f>
        <v>0.7646369517136633</v>
      </c>
      <c r="L57" s="32">
        <f t="shared" ref="L57:P57" si="37">(L50+L51)/L49</f>
        <v>0.57753843434034358</v>
      </c>
      <c r="M57" s="32">
        <f t="shared" si="37"/>
        <v>0.32761809726743724</v>
      </c>
      <c r="N57" s="32">
        <f t="shared" si="37"/>
        <v>0.65122845042707023</v>
      </c>
      <c r="O57" s="32">
        <f t="shared" si="37"/>
        <v>0.86425746606022535</v>
      </c>
      <c r="P57" s="32">
        <f t="shared" si="37"/>
        <v>0.83497562752457588</v>
      </c>
    </row>
    <row r="58" spans="2:16" x14ac:dyDescent="0.55000000000000004">
      <c r="B58" s="51" t="s">
        <v>38</v>
      </c>
      <c r="C58" s="32">
        <f>(C53+C54)/C52</f>
        <v>0.91111106306319056</v>
      </c>
      <c r="D58" s="32">
        <f t="shared" ref="D58:H58" si="38">(D53+D54)/D52</f>
        <v>0.91857739371113967</v>
      </c>
      <c r="E58" s="32">
        <f t="shared" si="38"/>
        <v>0.93786901354650176</v>
      </c>
      <c r="F58" s="32">
        <f t="shared" si="38"/>
        <v>0.9141075109923843</v>
      </c>
      <c r="G58" s="32">
        <f t="shared" si="38"/>
        <v>0.92833342247323192</v>
      </c>
      <c r="H58" s="32">
        <f t="shared" si="38"/>
        <v>0.88397789787955094</v>
      </c>
      <c r="J58" s="51" t="s">
        <v>38</v>
      </c>
      <c r="K58" s="32">
        <f>(K53+K54)/K52</f>
        <v>0.90474562059378705</v>
      </c>
      <c r="L58" s="32">
        <f t="shared" ref="L58:P58" si="39">(L53+L54)/L52</f>
        <v>0.92299857001865115</v>
      </c>
      <c r="M58" s="32">
        <f t="shared" si="39"/>
        <v>0.93741579910911177</v>
      </c>
      <c r="N58" s="32">
        <f t="shared" si="39"/>
        <v>0.91347603161872781</v>
      </c>
      <c r="O58" s="32">
        <f t="shared" si="39"/>
        <v>0.92922361954360033</v>
      </c>
      <c r="P58" s="32">
        <f t="shared" si="39"/>
        <v>0.88059683695357693</v>
      </c>
    </row>
    <row r="59" spans="2:16" ht="18.3" x14ac:dyDescent="0.7">
      <c r="B59" s="26" t="s">
        <v>14</v>
      </c>
      <c r="C59" s="16"/>
      <c r="D59" s="10"/>
      <c r="E59" s="10"/>
      <c r="F59" s="10"/>
      <c r="G59" s="10"/>
      <c r="H59" s="11"/>
      <c r="J59" s="26" t="s">
        <v>14</v>
      </c>
      <c r="K59" s="16"/>
      <c r="L59" s="10"/>
      <c r="M59" s="10"/>
      <c r="N59" s="10"/>
      <c r="O59" s="10"/>
      <c r="P59" s="11"/>
    </row>
    <row r="60" spans="2:16" x14ac:dyDescent="0.55000000000000004">
      <c r="B60" s="7" t="s">
        <v>5</v>
      </c>
      <c r="C60" s="15">
        <v>217458.39</v>
      </c>
      <c r="D60" s="8">
        <v>66498.58</v>
      </c>
      <c r="E60" s="8">
        <v>126334.93</v>
      </c>
      <c r="F60" s="8">
        <v>210285.69</v>
      </c>
      <c r="G60" s="8">
        <v>260845.43</v>
      </c>
      <c r="H60" s="9">
        <v>392908.54</v>
      </c>
      <c r="J60" s="7" t="s">
        <v>5</v>
      </c>
      <c r="K60" s="15">
        <v>43540.91</v>
      </c>
      <c r="L60" s="8">
        <v>8625.25</v>
      </c>
      <c r="M60" s="8">
        <v>19334.810000000001</v>
      </c>
      <c r="N60" s="8">
        <v>30088.98</v>
      </c>
      <c r="O60" s="8">
        <v>49165.7</v>
      </c>
      <c r="P60" s="9">
        <v>104523.44</v>
      </c>
    </row>
    <row r="61" spans="2:16" x14ac:dyDescent="0.55000000000000004">
      <c r="B61" s="7" t="s">
        <v>7</v>
      </c>
      <c r="C61" s="15">
        <v>146293.16</v>
      </c>
      <c r="D61" s="8">
        <v>41935.75</v>
      </c>
      <c r="E61" s="8">
        <v>89192.35</v>
      </c>
      <c r="F61" s="8">
        <v>109936.41</v>
      </c>
      <c r="G61" s="8">
        <v>190617.12</v>
      </c>
      <c r="H61" s="9">
        <v>280939.2</v>
      </c>
      <c r="J61" s="7" t="s">
        <v>7</v>
      </c>
      <c r="K61" s="15">
        <v>30250.38</v>
      </c>
      <c r="L61" s="8">
        <v>5381.13</v>
      </c>
      <c r="M61" s="8">
        <v>13043.48</v>
      </c>
      <c r="N61" s="8">
        <v>16851.259999999998</v>
      </c>
      <c r="O61" s="8">
        <v>36694.99</v>
      </c>
      <c r="P61" s="9">
        <v>75305.47</v>
      </c>
    </row>
    <row r="62" spans="2:16" x14ac:dyDescent="0.55000000000000004">
      <c r="B62" s="7" t="s">
        <v>6</v>
      </c>
      <c r="C62" s="15">
        <v>56844.71</v>
      </c>
      <c r="D62" s="8">
        <v>19923.46</v>
      </c>
      <c r="E62" s="8">
        <v>20613.310000000001</v>
      </c>
      <c r="F62" s="8">
        <v>89298.18</v>
      </c>
      <c r="G62" s="8">
        <v>63151.06</v>
      </c>
      <c r="H62" s="9">
        <v>81380.66</v>
      </c>
      <c r="J62" s="7" t="s">
        <v>6</v>
      </c>
      <c r="K62" s="15">
        <v>9824.93</v>
      </c>
      <c r="L62" s="8">
        <v>2433.59</v>
      </c>
      <c r="M62" s="8">
        <v>3041.34</v>
      </c>
      <c r="N62" s="8">
        <v>11081.52</v>
      </c>
      <c r="O62" s="8">
        <v>10971.51</v>
      </c>
      <c r="P62" s="9">
        <v>20025.560000000001</v>
      </c>
    </row>
    <row r="63" spans="2:16" x14ac:dyDescent="0.55000000000000004">
      <c r="B63" s="7" t="s">
        <v>8</v>
      </c>
      <c r="C63" s="15">
        <v>16555.45</v>
      </c>
      <c r="D63" s="8">
        <v>13640.19</v>
      </c>
      <c r="E63" s="8">
        <v>15110.43</v>
      </c>
      <c r="F63" s="8">
        <v>16116.35</v>
      </c>
      <c r="G63" s="8">
        <v>11213.65</v>
      </c>
      <c r="H63" s="9">
        <v>26349.439999999999</v>
      </c>
      <c r="J63" s="7" t="s">
        <v>8</v>
      </c>
      <c r="K63" s="15">
        <v>3056.43</v>
      </c>
      <c r="L63" s="8">
        <v>2565.69</v>
      </c>
      <c r="M63" s="8">
        <v>1626.16</v>
      </c>
      <c r="N63" s="8">
        <v>2630.81</v>
      </c>
      <c r="O63" s="8">
        <v>1849.4</v>
      </c>
      <c r="P63" s="9">
        <v>6650.85</v>
      </c>
    </row>
    <row r="64" spans="2:16" x14ac:dyDescent="0.55000000000000004">
      <c r="B64" s="7" t="s">
        <v>9</v>
      </c>
      <c r="C64" s="15">
        <v>15318.53</v>
      </c>
      <c r="D64" s="8">
        <v>13322.89</v>
      </c>
      <c r="E64" s="8">
        <v>14675.29</v>
      </c>
      <c r="F64" s="8">
        <v>16058.07</v>
      </c>
      <c r="G64" s="8">
        <v>10264.1</v>
      </c>
      <c r="H64" s="9">
        <v>21969.13</v>
      </c>
      <c r="J64" s="7" t="s">
        <v>9</v>
      </c>
      <c r="K64" s="15">
        <v>2717.3</v>
      </c>
      <c r="L64" s="8">
        <v>2533.5100000000002</v>
      </c>
      <c r="M64" s="8">
        <v>1572.97</v>
      </c>
      <c r="N64" s="8">
        <v>2622.48</v>
      </c>
      <c r="O64" s="8">
        <v>1724.71</v>
      </c>
      <c r="P64" s="9">
        <v>5192.3</v>
      </c>
    </row>
    <row r="65" spans="2:16" ht="14.7" thickBot="1" x14ac:dyDescent="0.6">
      <c r="B65" s="18" t="s">
        <v>35</v>
      </c>
      <c r="C65" s="19">
        <v>1236.92</v>
      </c>
      <c r="D65" s="20">
        <v>317.3</v>
      </c>
      <c r="E65" s="20">
        <v>435.14</v>
      </c>
      <c r="F65" s="20">
        <v>58.29</v>
      </c>
      <c r="G65" s="20">
        <v>949.56</v>
      </c>
      <c r="H65" s="21">
        <v>4380.3100000000004</v>
      </c>
      <c r="J65" s="18" t="s">
        <v>35</v>
      </c>
      <c r="K65" s="19">
        <v>339.13</v>
      </c>
      <c r="L65" s="20">
        <v>32.18</v>
      </c>
      <c r="M65" s="20">
        <v>53.19</v>
      </c>
      <c r="N65" s="20">
        <v>8.33</v>
      </c>
      <c r="O65" s="20">
        <v>124.68</v>
      </c>
      <c r="P65" s="21">
        <v>1458.55</v>
      </c>
    </row>
    <row r="66" spans="2:16" ht="14.7" thickTop="1" x14ac:dyDescent="0.55000000000000004">
      <c r="B66" s="25" t="s">
        <v>29</v>
      </c>
      <c r="C66" s="22">
        <f>C63-C60</f>
        <v>-200902.94</v>
      </c>
      <c r="D66" s="23">
        <f t="shared" ref="D66:H66" si="40">D63-D60</f>
        <v>-52858.39</v>
      </c>
      <c r="E66" s="23">
        <f t="shared" si="40"/>
        <v>-111224.5</v>
      </c>
      <c r="F66" s="23">
        <f t="shared" si="40"/>
        <v>-194169.34</v>
      </c>
      <c r="G66" s="23">
        <f t="shared" si="40"/>
        <v>-249631.78</v>
      </c>
      <c r="H66" s="24">
        <f t="shared" si="40"/>
        <v>-366559.1</v>
      </c>
      <c r="J66" s="25" t="s">
        <v>29</v>
      </c>
      <c r="K66" s="22">
        <f>K63-K60</f>
        <v>-40484.480000000003</v>
      </c>
      <c r="L66" s="23">
        <f t="shared" ref="L66:P66" si="41">L63-L60</f>
        <v>-6059.5599999999995</v>
      </c>
      <c r="M66" s="23">
        <f t="shared" si="41"/>
        <v>-17708.650000000001</v>
      </c>
      <c r="N66" s="23">
        <f t="shared" si="41"/>
        <v>-27458.17</v>
      </c>
      <c r="O66" s="23">
        <f t="shared" si="41"/>
        <v>-47316.299999999996</v>
      </c>
      <c r="P66" s="24">
        <f t="shared" si="41"/>
        <v>-97872.59</v>
      </c>
    </row>
    <row r="67" spans="2:16" x14ac:dyDescent="0.55000000000000004">
      <c r="B67" s="25" t="s">
        <v>30</v>
      </c>
      <c r="C67" s="22">
        <f>C65-C62</f>
        <v>-55607.79</v>
      </c>
      <c r="D67" s="23">
        <f t="shared" ref="D67:H67" si="42">D65-D62</f>
        <v>-19606.16</v>
      </c>
      <c r="E67" s="23">
        <f t="shared" si="42"/>
        <v>-20178.170000000002</v>
      </c>
      <c r="F67" s="23">
        <f t="shared" si="42"/>
        <v>-89239.89</v>
      </c>
      <c r="G67" s="23">
        <f t="shared" si="42"/>
        <v>-62201.5</v>
      </c>
      <c r="H67" s="24">
        <f t="shared" si="42"/>
        <v>-77000.350000000006</v>
      </c>
      <c r="J67" s="25" t="s">
        <v>30</v>
      </c>
      <c r="K67" s="22">
        <f>K65-K62</f>
        <v>-9485.8000000000011</v>
      </c>
      <c r="L67" s="23">
        <f t="shared" ref="L67:P67" si="43">L65-L62</f>
        <v>-2401.4100000000003</v>
      </c>
      <c r="M67" s="23">
        <f t="shared" si="43"/>
        <v>-2988.15</v>
      </c>
      <c r="N67" s="23">
        <f t="shared" si="43"/>
        <v>-11073.19</v>
      </c>
      <c r="O67" s="23">
        <f t="shared" si="43"/>
        <v>-10846.83</v>
      </c>
      <c r="P67" s="24">
        <f t="shared" si="43"/>
        <v>-18567.010000000002</v>
      </c>
    </row>
    <row r="68" spans="2:16" x14ac:dyDescent="0.55000000000000004">
      <c r="B68" s="51" t="s">
        <v>37</v>
      </c>
      <c r="C68" s="32">
        <f>(C61+C62)/C60</f>
        <v>0.93414593017082481</v>
      </c>
      <c r="D68" s="32">
        <f t="shared" ref="D68:H68" si="44">(D61+D62)/D60</f>
        <v>0.93023354784417944</v>
      </c>
      <c r="E68" s="32">
        <f t="shared" si="44"/>
        <v>0.8691631047723698</v>
      </c>
      <c r="F68" s="32">
        <f t="shared" si="44"/>
        <v>0.94744720860463683</v>
      </c>
      <c r="G68" s="32">
        <f t="shared" si="44"/>
        <v>0.9728680314621575</v>
      </c>
      <c r="H68" s="32">
        <f t="shared" si="44"/>
        <v>0.92214809074905835</v>
      </c>
      <c r="J68" s="51" t="s">
        <v>37</v>
      </c>
      <c r="K68" s="32">
        <f>(K61+K62)/K60</f>
        <v>0.92040588954158276</v>
      </c>
      <c r="L68" s="32">
        <f t="shared" ref="L68:P68" si="45">(L61+L62)/L60</f>
        <v>0.90602823106576624</v>
      </c>
      <c r="M68" s="32">
        <f t="shared" si="45"/>
        <v>0.8319099075708527</v>
      </c>
      <c r="N68" s="32">
        <f t="shared" si="45"/>
        <v>0.92833921256220708</v>
      </c>
      <c r="O68" s="32">
        <f t="shared" si="45"/>
        <v>0.96950719709065469</v>
      </c>
      <c r="P68" s="32">
        <f t="shared" si="45"/>
        <v>0.91205408088367546</v>
      </c>
    </row>
    <row r="69" spans="2:16" x14ac:dyDescent="0.55000000000000004">
      <c r="B69" s="51" t="s">
        <v>38</v>
      </c>
      <c r="C69" s="32">
        <f>(C64+C65)/C63</f>
        <v>1</v>
      </c>
      <c r="D69" s="32">
        <f t="shared" ref="D69:H69" si="46">(D64+D65)/D63</f>
        <v>0.99999999999999989</v>
      </c>
      <c r="E69" s="32">
        <f t="shared" si="46"/>
        <v>1</v>
      </c>
      <c r="F69" s="32">
        <f t="shared" si="46"/>
        <v>1.0000006204878897</v>
      </c>
      <c r="G69" s="32">
        <f t="shared" si="46"/>
        <v>1.0000008917702978</v>
      </c>
      <c r="H69" s="32">
        <f t="shared" si="46"/>
        <v>1.0000000000000002</v>
      </c>
      <c r="J69" s="51" t="s">
        <v>38</v>
      </c>
      <c r="K69" s="32">
        <f>(K64+K65)/K63</f>
        <v>1.0000000000000002</v>
      </c>
      <c r="L69" s="32">
        <f t="shared" ref="L69:P69" si="47">(L64+L65)/L63</f>
        <v>1</v>
      </c>
      <c r="M69" s="32">
        <f t="shared" si="47"/>
        <v>1</v>
      </c>
      <c r="N69" s="32">
        <f t="shared" si="47"/>
        <v>1</v>
      </c>
      <c r="O69" s="32">
        <f t="shared" si="47"/>
        <v>0.9999945928409214</v>
      </c>
      <c r="P69" s="32">
        <f t="shared" si="47"/>
        <v>1</v>
      </c>
    </row>
    <row r="70" spans="2:16" ht="18.3" x14ac:dyDescent="0.7">
      <c r="B70" s="26" t="s">
        <v>15</v>
      </c>
      <c r="C70" s="16"/>
      <c r="D70" s="10"/>
      <c r="E70" s="10"/>
      <c r="F70" s="10"/>
      <c r="G70" s="10"/>
      <c r="H70" s="11"/>
      <c r="J70" s="26" t="s">
        <v>15</v>
      </c>
      <c r="K70" s="16"/>
      <c r="L70" s="10"/>
      <c r="M70" s="10"/>
      <c r="N70" s="10"/>
      <c r="O70" s="10"/>
      <c r="P70" s="11"/>
    </row>
    <row r="71" spans="2:16" x14ac:dyDescent="0.55000000000000004">
      <c r="B71" s="7" t="s">
        <v>5</v>
      </c>
      <c r="C71" s="15">
        <v>10922.46</v>
      </c>
      <c r="D71" s="8">
        <v>1495.58</v>
      </c>
      <c r="E71" s="8">
        <v>4805.66</v>
      </c>
      <c r="F71" s="8">
        <v>11332.6</v>
      </c>
      <c r="G71" s="8">
        <v>16010.65</v>
      </c>
      <c r="H71" s="9">
        <v>18920.05</v>
      </c>
      <c r="J71" s="7" t="s">
        <v>5</v>
      </c>
      <c r="K71" s="15">
        <v>2200.4499999999998</v>
      </c>
      <c r="L71" s="8">
        <v>205.42</v>
      </c>
      <c r="M71" s="8">
        <v>755.07</v>
      </c>
      <c r="N71" s="8">
        <v>1889.51</v>
      </c>
      <c r="O71" s="8">
        <v>2979.16</v>
      </c>
      <c r="P71" s="9">
        <v>4774.6499999999996</v>
      </c>
    </row>
    <row r="72" spans="2:16" x14ac:dyDescent="0.55000000000000004">
      <c r="B72" s="7" t="s">
        <v>7</v>
      </c>
      <c r="C72" s="15">
        <v>6231.34</v>
      </c>
      <c r="D72" s="8">
        <v>193.78</v>
      </c>
      <c r="E72" s="8">
        <v>3218.87</v>
      </c>
      <c r="F72" s="8">
        <v>3464.86</v>
      </c>
      <c r="G72" s="8">
        <v>10111.17</v>
      </c>
      <c r="H72" s="9">
        <v>13078.27</v>
      </c>
      <c r="J72" s="7" t="s">
        <v>7</v>
      </c>
      <c r="K72" s="15">
        <v>1335.82</v>
      </c>
      <c r="L72" s="8">
        <v>35.200000000000003</v>
      </c>
      <c r="M72" s="8">
        <v>518.4</v>
      </c>
      <c r="N72" s="8">
        <v>588.28</v>
      </c>
      <c r="O72" s="8">
        <v>2039.64</v>
      </c>
      <c r="P72" s="9">
        <v>3276.51</v>
      </c>
    </row>
    <row r="73" spans="2:16" x14ac:dyDescent="0.55000000000000004">
      <c r="B73" s="7" t="s">
        <v>6</v>
      </c>
      <c r="C73" s="15">
        <v>4486.6099999999997</v>
      </c>
      <c r="D73" s="8">
        <v>1066.58</v>
      </c>
      <c r="E73" s="8">
        <v>1527.24</v>
      </c>
      <c r="F73" s="8">
        <v>7165.84</v>
      </c>
      <c r="G73" s="8">
        <v>5899.47</v>
      </c>
      <c r="H73" s="9">
        <v>5841.78</v>
      </c>
      <c r="J73" s="7" t="s">
        <v>6</v>
      </c>
      <c r="K73" s="15">
        <v>836.13</v>
      </c>
      <c r="L73" s="8">
        <v>145.06</v>
      </c>
      <c r="M73" s="8">
        <v>229.23</v>
      </c>
      <c r="N73" s="8">
        <v>1197.26</v>
      </c>
      <c r="O73" s="8">
        <v>939.52</v>
      </c>
      <c r="P73" s="9">
        <v>1498.14</v>
      </c>
    </row>
    <row r="74" spans="2:16" x14ac:dyDescent="0.55000000000000004">
      <c r="B74" s="7" t="s">
        <v>8</v>
      </c>
      <c r="C74" s="15">
        <v>6796.4</v>
      </c>
      <c r="D74" s="8">
        <v>4513.58</v>
      </c>
      <c r="E74" s="8">
        <v>7270.88</v>
      </c>
      <c r="F74" s="8">
        <v>6908.9</v>
      </c>
      <c r="G74" s="8">
        <v>4607.3</v>
      </c>
      <c r="H74" s="9">
        <v>10211.9</v>
      </c>
      <c r="J74" s="7" t="s">
        <v>8</v>
      </c>
      <c r="K74" s="15">
        <v>1308.78</v>
      </c>
      <c r="L74" s="8">
        <v>706.58</v>
      </c>
      <c r="M74" s="8">
        <v>1103.96</v>
      </c>
      <c r="N74" s="8">
        <v>1134.06</v>
      </c>
      <c r="O74" s="8">
        <v>1001</v>
      </c>
      <c r="P74" s="9">
        <v>2494.14</v>
      </c>
    </row>
    <row r="75" spans="2:16" x14ac:dyDescent="0.55000000000000004">
      <c r="B75" s="7" t="s">
        <v>9</v>
      </c>
      <c r="C75" s="15">
        <v>5421.6</v>
      </c>
      <c r="D75" s="8">
        <v>4479.04</v>
      </c>
      <c r="E75" s="8">
        <v>7142.22</v>
      </c>
      <c r="F75" s="8">
        <v>6560.79</v>
      </c>
      <c r="G75" s="8">
        <v>4106.7</v>
      </c>
      <c r="H75" s="9">
        <v>4459.51</v>
      </c>
      <c r="J75" s="7" t="s">
        <v>9</v>
      </c>
      <c r="K75" s="15">
        <v>1006.04</v>
      </c>
      <c r="L75" s="8">
        <v>701.43</v>
      </c>
      <c r="M75" s="8">
        <v>1090.7</v>
      </c>
      <c r="N75" s="8">
        <v>1083.6500000000001</v>
      </c>
      <c r="O75" s="8">
        <v>902.52</v>
      </c>
      <c r="P75" s="9">
        <v>1171.97</v>
      </c>
    </row>
    <row r="76" spans="2:16" ht="14.7" thickBot="1" x14ac:dyDescent="0.6">
      <c r="B76" s="18" t="s">
        <v>35</v>
      </c>
      <c r="C76" s="19">
        <v>1374.79</v>
      </c>
      <c r="D76" s="20">
        <v>34.54</v>
      </c>
      <c r="E76" s="20">
        <v>128.66999999999999</v>
      </c>
      <c r="F76" s="20">
        <v>348.12</v>
      </c>
      <c r="G76" s="20">
        <v>500.6</v>
      </c>
      <c r="H76" s="21">
        <v>5752.39</v>
      </c>
      <c r="J76" s="18" t="s">
        <v>35</v>
      </c>
      <c r="K76" s="19">
        <v>302.74</v>
      </c>
      <c r="L76" s="20">
        <v>5.15</v>
      </c>
      <c r="M76" s="20">
        <v>13.26</v>
      </c>
      <c r="N76" s="20">
        <v>50.41</v>
      </c>
      <c r="O76" s="20">
        <v>98.48</v>
      </c>
      <c r="P76" s="21">
        <v>1322.17</v>
      </c>
    </row>
    <row r="77" spans="2:16" ht="14.7" thickTop="1" x14ac:dyDescent="0.55000000000000004">
      <c r="B77" s="25" t="s">
        <v>29</v>
      </c>
      <c r="C77" s="22">
        <f>C74-C71</f>
        <v>-4126.0599999999995</v>
      </c>
      <c r="D77" s="23">
        <f t="shared" ref="D77:H77" si="48">D74-D71</f>
        <v>3018</v>
      </c>
      <c r="E77" s="23">
        <f t="shared" si="48"/>
        <v>2465.2200000000003</v>
      </c>
      <c r="F77" s="23">
        <f t="shared" si="48"/>
        <v>-4423.7000000000007</v>
      </c>
      <c r="G77" s="23">
        <f t="shared" si="48"/>
        <v>-11403.349999999999</v>
      </c>
      <c r="H77" s="24">
        <f t="shared" si="48"/>
        <v>-8708.15</v>
      </c>
      <c r="J77" s="25" t="s">
        <v>29</v>
      </c>
      <c r="K77" s="22">
        <f>K74-K71</f>
        <v>-891.66999999999985</v>
      </c>
      <c r="L77" s="23">
        <f t="shared" ref="L77:P77" si="49">L74-L71</f>
        <v>501.16000000000008</v>
      </c>
      <c r="M77" s="23">
        <f t="shared" si="49"/>
        <v>348.89</v>
      </c>
      <c r="N77" s="23">
        <f t="shared" si="49"/>
        <v>-755.45</v>
      </c>
      <c r="O77" s="23">
        <f t="shared" si="49"/>
        <v>-1978.1599999999999</v>
      </c>
      <c r="P77" s="24">
        <f t="shared" si="49"/>
        <v>-2280.5099999999998</v>
      </c>
    </row>
    <row r="78" spans="2:16" x14ac:dyDescent="0.55000000000000004">
      <c r="B78" s="25" t="s">
        <v>30</v>
      </c>
      <c r="C78" s="22">
        <f>C76-C73</f>
        <v>-3111.8199999999997</v>
      </c>
      <c r="D78" s="23">
        <f t="shared" ref="D78:H78" si="50">D76-D73</f>
        <v>-1032.04</v>
      </c>
      <c r="E78" s="23">
        <f t="shared" si="50"/>
        <v>-1398.57</v>
      </c>
      <c r="F78" s="23">
        <f t="shared" si="50"/>
        <v>-6817.72</v>
      </c>
      <c r="G78" s="23">
        <f t="shared" si="50"/>
        <v>-5398.87</v>
      </c>
      <c r="H78" s="24">
        <f t="shared" si="50"/>
        <v>-89.389999999999418</v>
      </c>
      <c r="J78" s="25" t="s">
        <v>30</v>
      </c>
      <c r="K78" s="22">
        <f>K76-K73</f>
        <v>-533.39</v>
      </c>
      <c r="L78" s="23">
        <f t="shared" ref="L78:P78" si="51">L76-L73</f>
        <v>-139.91</v>
      </c>
      <c r="M78" s="23">
        <f t="shared" si="51"/>
        <v>-215.97</v>
      </c>
      <c r="N78" s="23">
        <f t="shared" si="51"/>
        <v>-1146.8499999999999</v>
      </c>
      <c r="O78" s="23">
        <f t="shared" si="51"/>
        <v>-841.04</v>
      </c>
      <c r="P78" s="24">
        <f t="shared" si="51"/>
        <v>-175.97000000000003</v>
      </c>
    </row>
    <row r="79" spans="2:16" x14ac:dyDescent="0.55000000000000004">
      <c r="B79" s="51" t="s">
        <v>37</v>
      </c>
      <c r="C79" s="32">
        <f>(C72+C73)/C71</f>
        <v>0.9812761960217754</v>
      </c>
      <c r="D79" s="32">
        <f t="shared" ref="D79:H79" si="52">(D72+D73)/D71</f>
        <v>0.84272322443466741</v>
      </c>
      <c r="E79" s="32">
        <f t="shared" si="52"/>
        <v>0.98760836180670286</v>
      </c>
      <c r="F79" s="32">
        <f t="shared" si="52"/>
        <v>0.93806363941196202</v>
      </c>
      <c r="G79" s="32">
        <f t="shared" si="52"/>
        <v>0.99999937541573891</v>
      </c>
      <c r="H79" s="32">
        <f t="shared" si="52"/>
        <v>1</v>
      </c>
      <c r="J79" s="51" t="s">
        <v>37</v>
      </c>
      <c r="K79" s="32">
        <f>(K72+K73)/K71</f>
        <v>0.98704810379695063</v>
      </c>
      <c r="L79" s="32">
        <f t="shared" ref="L79:P79" si="53">(L72+L73)/L71</f>
        <v>0.87751922889689415</v>
      </c>
      <c r="M79" s="32">
        <f t="shared" si="53"/>
        <v>0.9901466089236759</v>
      </c>
      <c r="N79" s="32">
        <f t="shared" si="53"/>
        <v>0.94497515228815931</v>
      </c>
      <c r="O79" s="32">
        <f t="shared" si="53"/>
        <v>1</v>
      </c>
      <c r="P79" s="32">
        <f t="shared" si="53"/>
        <v>1.0000000000000002</v>
      </c>
    </row>
    <row r="80" spans="2:16" x14ac:dyDescent="0.55000000000000004">
      <c r="B80" s="51" t="s">
        <v>38</v>
      </c>
      <c r="C80" s="32">
        <f>(C75+C76)/C74</f>
        <v>0.99999852863280569</v>
      </c>
      <c r="D80" s="32">
        <f t="shared" ref="D80:H80" si="54">(D75+D76)/D74</f>
        <v>1</v>
      </c>
      <c r="E80" s="32">
        <f t="shared" si="54"/>
        <v>1.0000013753493389</v>
      </c>
      <c r="F80" s="32">
        <f t="shared" si="54"/>
        <v>1.0000014474084153</v>
      </c>
      <c r="G80" s="32">
        <f t="shared" si="54"/>
        <v>1</v>
      </c>
      <c r="H80" s="32">
        <f t="shared" si="54"/>
        <v>1.0000000000000002</v>
      </c>
      <c r="J80" s="51" t="s">
        <v>38</v>
      </c>
      <c r="K80" s="32">
        <f>(K75+K76)/K74</f>
        <v>1</v>
      </c>
      <c r="L80" s="32">
        <f t="shared" ref="L80:P80" si="55">(L75+L76)/L74</f>
        <v>0.99999999999999989</v>
      </c>
      <c r="M80" s="32">
        <f t="shared" si="55"/>
        <v>1</v>
      </c>
      <c r="N80" s="32">
        <f t="shared" si="55"/>
        <v>1.0000000000000002</v>
      </c>
      <c r="O80" s="32">
        <f t="shared" si="55"/>
        <v>1</v>
      </c>
      <c r="P80" s="32">
        <f t="shared" si="55"/>
        <v>1.0000000000000002</v>
      </c>
    </row>
    <row r="81" spans="2:16" ht="18.3" x14ac:dyDescent="0.7">
      <c r="B81" s="26" t="s">
        <v>16</v>
      </c>
      <c r="C81" s="16"/>
      <c r="D81" s="10"/>
      <c r="E81" s="10"/>
      <c r="F81" s="10"/>
      <c r="G81" s="10"/>
      <c r="H81" s="11"/>
      <c r="J81" s="26" t="s">
        <v>16</v>
      </c>
      <c r="K81" s="16"/>
      <c r="L81" s="10"/>
      <c r="M81" s="10"/>
      <c r="N81" s="10"/>
      <c r="O81" s="10"/>
      <c r="P81" s="11"/>
    </row>
    <row r="82" spans="2:16" x14ac:dyDescent="0.55000000000000004">
      <c r="B82" s="7" t="s">
        <v>5</v>
      </c>
      <c r="C82" s="15">
        <v>96259.08</v>
      </c>
      <c r="D82" s="8">
        <v>42323.65</v>
      </c>
      <c r="E82" s="8">
        <v>81694.89</v>
      </c>
      <c r="F82" s="8">
        <v>117099.1</v>
      </c>
      <c r="G82" s="8">
        <v>96046.19</v>
      </c>
      <c r="H82" s="9">
        <v>130698.75</v>
      </c>
      <c r="J82" s="7" t="s">
        <v>5</v>
      </c>
      <c r="K82" s="15">
        <v>18915.650000000001</v>
      </c>
      <c r="L82" s="8">
        <v>5237.8599999999997</v>
      </c>
      <c r="M82" s="8">
        <v>12905.17</v>
      </c>
      <c r="N82" s="8">
        <v>18925.93</v>
      </c>
      <c r="O82" s="8">
        <v>20870.93</v>
      </c>
      <c r="P82" s="9">
        <v>33630.660000000003</v>
      </c>
    </row>
    <row r="83" spans="2:16" x14ac:dyDescent="0.55000000000000004">
      <c r="B83" s="7" t="s">
        <v>7</v>
      </c>
      <c r="C83" s="15">
        <v>84665.23</v>
      </c>
      <c r="D83" s="8">
        <v>27111.23</v>
      </c>
      <c r="E83" s="8">
        <v>74238.259999999995</v>
      </c>
      <c r="F83" s="8">
        <v>93476.21</v>
      </c>
      <c r="G83" s="8">
        <v>92176.58</v>
      </c>
      <c r="H83" s="9">
        <v>122734.2</v>
      </c>
      <c r="J83" s="7" t="s">
        <v>7</v>
      </c>
      <c r="K83" s="15">
        <v>16449.2</v>
      </c>
      <c r="L83" s="8">
        <v>3800.7</v>
      </c>
      <c r="M83" s="8">
        <v>11611.01</v>
      </c>
      <c r="N83" s="8">
        <v>13520.45</v>
      </c>
      <c r="O83" s="8">
        <v>20185.87</v>
      </c>
      <c r="P83" s="9">
        <v>30520.92</v>
      </c>
    </row>
    <row r="84" spans="2:16" x14ac:dyDescent="0.55000000000000004">
      <c r="B84" s="7" t="s">
        <v>6</v>
      </c>
      <c r="C84" s="15">
        <v>6869.78</v>
      </c>
      <c r="D84" s="8">
        <v>9963.42</v>
      </c>
      <c r="E84" s="8">
        <v>3859.91</v>
      </c>
      <c r="F84" s="8">
        <v>16612.16</v>
      </c>
      <c r="G84" s="8">
        <v>2402.84</v>
      </c>
      <c r="H84" s="9">
        <v>1591.48</v>
      </c>
      <c r="J84" s="7" t="s">
        <v>6</v>
      </c>
      <c r="K84" s="15">
        <v>1281.22</v>
      </c>
      <c r="L84" s="8">
        <v>764.49</v>
      </c>
      <c r="M84" s="8">
        <v>788.1</v>
      </c>
      <c r="N84" s="8">
        <v>3121.3</v>
      </c>
      <c r="O84" s="8">
        <v>349.96</v>
      </c>
      <c r="P84" s="9">
        <v>1142.79</v>
      </c>
    </row>
    <row r="85" spans="2:16" x14ac:dyDescent="0.55000000000000004">
      <c r="B85" s="7" t="s">
        <v>8</v>
      </c>
      <c r="C85" s="15">
        <v>0</v>
      </c>
      <c r="D85" s="8">
        <v>0</v>
      </c>
      <c r="E85" s="8">
        <v>0</v>
      </c>
      <c r="F85" s="8">
        <v>0</v>
      </c>
      <c r="G85" s="8">
        <v>0</v>
      </c>
      <c r="H85" s="9">
        <v>0</v>
      </c>
      <c r="J85" s="7" t="s">
        <v>8</v>
      </c>
      <c r="K85" s="15">
        <v>0</v>
      </c>
      <c r="L85" s="8">
        <v>0</v>
      </c>
      <c r="M85" s="8">
        <v>0</v>
      </c>
      <c r="N85" s="8">
        <v>0</v>
      </c>
      <c r="O85" s="8">
        <v>0</v>
      </c>
      <c r="P85" s="9">
        <v>0</v>
      </c>
    </row>
    <row r="86" spans="2:16" x14ac:dyDescent="0.55000000000000004">
      <c r="B86" s="7" t="s">
        <v>9</v>
      </c>
      <c r="C86" s="15">
        <v>0</v>
      </c>
      <c r="D86" s="8">
        <v>0</v>
      </c>
      <c r="E86" s="8">
        <v>0</v>
      </c>
      <c r="F86" s="8">
        <v>0</v>
      </c>
      <c r="G86" s="8">
        <v>0</v>
      </c>
      <c r="H86" s="9">
        <v>0</v>
      </c>
      <c r="J86" s="7" t="s">
        <v>9</v>
      </c>
      <c r="K86" s="15">
        <v>0</v>
      </c>
      <c r="L86" s="8">
        <v>0</v>
      </c>
      <c r="M86" s="8">
        <v>0</v>
      </c>
      <c r="N86" s="8">
        <v>0</v>
      </c>
      <c r="O86" s="8">
        <v>0</v>
      </c>
      <c r="P86" s="9">
        <v>0</v>
      </c>
    </row>
    <row r="87" spans="2:16" ht="14.7" thickBot="1" x14ac:dyDescent="0.6">
      <c r="B87" s="18" t="s">
        <v>35</v>
      </c>
      <c r="C87" s="19">
        <v>0</v>
      </c>
      <c r="D87" s="20">
        <v>0</v>
      </c>
      <c r="E87" s="20">
        <v>0</v>
      </c>
      <c r="F87" s="20">
        <v>0</v>
      </c>
      <c r="G87" s="20">
        <v>0</v>
      </c>
      <c r="H87" s="21">
        <v>0</v>
      </c>
      <c r="J87" s="18" t="s">
        <v>35</v>
      </c>
      <c r="K87" s="19">
        <v>0</v>
      </c>
      <c r="L87" s="20">
        <v>0</v>
      </c>
      <c r="M87" s="20">
        <v>0</v>
      </c>
      <c r="N87" s="20">
        <v>0</v>
      </c>
      <c r="O87" s="20">
        <v>0</v>
      </c>
      <c r="P87" s="21">
        <v>0</v>
      </c>
    </row>
    <row r="88" spans="2:16" ht="14.7" thickTop="1" x14ac:dyDescent="0.55000000000000004">
      <c r="B88" s="25" t="s">
        <v>29</v>
      </c>
      <c r="C88" s="22">
        <f>C85-C82</f>
        <v>-96259.08</v>
      </c>
      <c r="D88" s="23">
        <f t="shared" ref="D88:H88" si="56">D85-D82</f>
        <v>-42323.65</v>
      </c>
      <c r="E88" s="23">
        <f t="shared" si="56"/>
        <v>-81694.89</v>
      </c>
      <c r="F88" s="23">
        <f t="shared" si="56"/>
        <v>-117099.1</v>
      </c>
      <c r="G88" s="23">
        <f t="shared" si="56"/>
        <v>-96046.19</v>
      </c>
      <c r="H88" s="24">
        <f t="shared" si="56"/>
        <v>-130698.75</v>
      </c>
      <c r="J88" s="25" t="s">
        <v>29</v>
      </c>
      <c r="K88" s="22">
        <f>K85-K82</f>
        <v>-18915.650000000001</v>
      </c>
      <c r="L88" s="23">
        <f t="shared" ref="L88:P88" si="57">L85-L82</f>
        <v>-5237.8599999999997</v>
      </c>
      <c r="M88" s="23">
        <f t="shared" si="57"/>
        <v>-12905.17</v>
      </c>
      <c r="N88" s="23">
        <f t="shared" si="57"/>
        <v>-18925.93</v>
      </c>
      <c r="O88" s="23">
        <f t="shared" si="57"/>
        <v>-20870.93</v>
      </c>
      <c r="P88" s="24">
        <f t="shared" si="57"/>
        <v>-33630.660000000003</v>
      </c>
    </row>
    <row r="89" spans="2:16" x14ac:dyDescent="0.55000000000000004">
      <c r="B89" s="25" t="s">
        <v>30</v>
      </c>
      <c r="C89" s="22">
        <f>C87-C84</f>
        <v>-6869.78</v>
      </c>
      <c r="D89" s="23">
        <f t="shared" ref="D89:H89" si="58">D87-D84</f>
        <v>-9963.42</v>
      </c>
      <c r="E89" s="23">
        <f t="shared" si="58"/>
        <v>-3859.91</v>
      </c>
      <c r="F89" s="23">
        <f t="shared" si="58"/>
        <v>-16612.16</v>
      </c>
      <c r="G89" s="23">
        <f t="shared" si="58"/>
        <v>-2402.84</v>
      </c>
      <c r="H89" s="24">
        <f t="shared" si="58"/>
        <v>-1591.48</v>
      </c>
      <c r="J89" s="25" t="s">
        <v>30</v>
      </c>
      <c r="K89" s="22">
        <f>K87-K84</f>
        <v>-1281.22</v>
      </c>
      <c r="L89" s="23">
        <f t="shared" ref="L89:P89" si="59">L87-L84</f>
        <v>-764.49</v>
      </c>
      <c r="M89" s="23">
        <f t="shared" si="59"/>
        <v>-788.1</v>
      </c>
      <c r="N89" s="23">
        <f t="shared" si="59"/>
        <v>-3121.3</v>
      </c>
      <c r="O89" s="23">
        <f t="shared" si="59"/>
        <v>-349.96</v>
      </c>
      <c r="P89" s="24">
        <f t="shared" si="59"/>
        <v>-1142.79</v>
      </c>
    </row>
    <row r="90" spans="2:16" x14ac:dyDescent="0.55000000000000004">
      <c r="B90" s="51" t="s">
        <v>37</v>
      </c>
      <c r="C90" s="32">
        <f>(C83+C84)/C82</f>
        <v>0.95092338302007451</v>
      </c>
      <c r="D90" s="32">
        <f t="shared" ref="D90:H90" si="60">(D83+D84)/D82</f>
        <v>0.87597950554831638</v>
      </c>
      <c r="E90" s="32">
        <f t="shared" si="60"/>
        <v>0.95597374572632388</v>
      </c>
      <c r="F90" s="32">
        <f t="shared" si="60"/>
        <v>0.94012994122072679</v>
      </c>
      <c r="G90" s="32">
        <f t="shared" si="60"/>
        <v>0.98472849365497994</v>
      </c>
      <c r="H90" s="32">
        <f t="shared" si="60"/>
        <v>0.95123847779722448</v>
      </c>
      <c r="J90" s="51" t="s">
        <v>37</v>
      </c>
      <c r="K90" s="32">
        <f>(K83+K84)/K82</f>
        <v>0.93734130204354593</v>
      </c>
      <c r="L90" s="32">
        <f t="shared" ref="L90:P90" si="61">(L83+L84)/L82</f>
        <v>0.87157541438679154</v>
      </c>
      <c r="M90" s="32">
        <f t="shared" si="61"/>
        <v>0.96078625853049593</v>
      </c>
      <c r="N90" s="32">
        <f t="shared" si="61"/>
        <v>0.87930949760460908</v>
      </c>
      <c r="O90" s="32">
        <f t="shared" si="61"/>
        <v>0.98394417498405662</v>
      </c>
      <c r="P90" s="32">
        <f t="shared" si="61"/>
        <v>0.94151319064211036</v>
      </c>
    </row>
    <row r="91" spans="2:16" x14ac:dyDescent="0.55000000000000004">
      <c r="B91" s="51" t="s">
        <v>38</v>
      </c>
      <c r="C91" s="32" t="s">
        <v>39</v>
      </c>
      <c r="D91" s="32" t="s">
        <v>39</v>
      </c>
      <c r="E91" s="32" t="s">
        <v>39</v>
      </c>
      <c r="F91" s="32" t="s">
        <v>39</v>
      </c>
      <c r="G91" s="32" t="s">
        <v>39</v>
      </c>
      <c r="H91" s="32" t="s">
        <v>39</v>
      </c>
      <c r="J91" s="51" t="s">
        <v>38</v>
      </c>
      <c r="K91" s="32" t="s">
        <v>39</v>
      </c>
      <c r="L91" s="32" t="s">
        <v>39</v>
      </c>
      <c r="M91" s="32" t="s">
        <v>39</v>
      </c>
      <c r="N91" s="32" t="s">
        <v>39</v>
      </c>
      <c r="O91" s="32" t="s">
        <v>39</v>
      </c>
      <c r="P91" s="32" t="s">
        <v>39</v>
      </c>
    </row>
    <row r="92" spans="2:16" ht="18.3" x14ac:dyDescent="0.7">
      <c r="B92" s="26" t="s">
        <v>17</v>
      </c>
      <c r="C92" s="16"/>
      <c r="D92" s="10"/>
      <c r="E92" s="10"/>
      <c r="F92" s="10"/>
      <c r="G92" s="10"/>
      <c r="H92" s="11"/>
      <c r="J92" s="26" t="s">
        <v>17</v>
      </c>
      <c r="K92" s="16"/>
      <c r="L92" s="10"/>
      <c r="M92" s="10"/>
      <c r="N92" s="10"/>
      <c r="O92" s="10"/>
      <c r="P92" s="11"/>
    </row>
    <row r="93" spans="2:16" x14ac:dyDescent="0.55000000000000004">
      <c r="B93" s="7" t="s">
        <v>5</v>
      </c>
      <c r="C93" s="15">
        <v>332539.09000000003</v>
      </c>
      <c r="D93" s="8">
        <v>157339.29</v>
      </c>
      <c r="E93" s="8">
        <v>269562.09000000003</v>
      </c>
      <c r="F93" s="8">
        <v>335127.34000000003</v>
      </c>
      <c r="G93" s="8">
        <v>446719.68</v>
      </c>
      <c r="H93" s="9">
        <v>413107.01</v>
      </c>
      <c r="J93" s="7" t="s">
        <v>5</v>
      </c>
      <c r="K93" s="15">
        <v>70093.289999999994</v>
      </c>
      <c r="L93" s="8">
        <v>26850.61</v>
      </c>
      <c r="M93" s="8">
        <v>44320.47</v>
      </c>
      <c r="N93" s="8">
        <v>60429.59</v>
      </c>
      <c r="O93" s="8">
        <v>90554.53</v>
      </c>
      <c r="P93" s="9">
        <v>119545.03</v>
      </c>
    </row>
    <row r="94" spans="2:16" x14ac:dyDescent="0.55000000000000004">
      <c r="B94" s="7" t="s">
        <v>7</v>
      </c>
      <c r="C94" s="15">
        <v>92855.4</v>
      </c>
      <c r="D94" s="8">
        <v>67230.600000000006</v>
      </c>
      <c r="E94" s="8">
        <v>84055.25</v>
      </c>
      <c r="F94" s="8">
        <v>91811.98</v>
      </c>
      <c r="G94" s="8">
        <v>100742.23</v>
      </c>
      <c r="H94" s="9">
        <v>114903.26</v>
      </c>
      <c r="J94" s="7" t="s">
        <v>7</v>
      </c>
      <c r="K94" s="15">
        <v>19415.560000000001</v>
      </c>
      <c r="L94" s="8">
        <v>11657.57</v>
      </c>
      <c r="M94" s="8">
        <v>15287.25</v>
      </c>
      <c r="N94" s="8">
        <v>16454.21</v>
      </c>
      <c r="O94" s="8">
        <v>20927.349999999999</v>
      </c>
      <c r="P94" s="9">
        <v>31350.78</v>
      </c>
    </row>
    <row r="95" spans="2:16" x14ac:dyDescent="0.55000000000000004">
      <c r="B95" s="7" t="s">
        <v>6</v>
      </c>
      <c r="C95" s="15">
        <v>233672.16</v>
      </c>
      <c r="D95" s="8">
        <v>86049.279999999999</v>
      </c>
      <c r="E95" s="8">
        <v>177298.78</v>
      </c>
      <c r="F95" s="8">
        <v>235203.35</v>
      </c>
      <c r="G95" s="8">
        <v>342707.34</v>
      </c>
      <c r="H95" s="9">
        <v>292446.78000000003</v>
      </c>
      <c r="J95" s="7" t="s">
        <v>6</v>
      </c>
      <c r="K95" s="15">
        <v>49094.26</v>
      </c>
      <c r="L95" s="8">
        <v>14294.09</v>
      </c>
      <c r="M95" s="8">
        <v>27359.64</v>
      </c>
      <c r="N95" s="8">
        <v>41915.46</v>
      </c>
      <c r="O95" s="8">
        <v>68895.28</v>
      </c>
      <c r="P95" s="9">
        <v>85822.01</v>
      </c>
    </row>
    <row r="96" spans="2:16" x14ac:dyDescent="0.55000000000000004">
      <c r="B96" s="7" t="s">
        <v>8</v>
      </c>
      <c r="C96" s="15">
        <v>261835.06</v>
      </c>
      <c r="D96" s="8">
        <v>184782.28</v>
      </c>
      <c r="E96" s="8">
        <v>224139.18</v>
      </c>
      <c r="F96" s="8">
        <v>277083.46000000002</v>
      </c>
      <c r="G96" s="8">
        <v>280262.05</v>
      </c>
      <c r="H96" s="9">
        <v>325266.53999999998</v>
      </c>
      <c r="J96" s="7" t="s">
        <v>8</v>
      </c>
      <c r="K96" s="15">
        <v>59903.45</v>
      </c>
      <c r="L96" s="8">
        <v>30553.22</v>
      </c>
      <c r="M96" s="8">
        <v>40340.17</v>
      </c>
      <c r="N96" s="8">
        <v>52111.82</v>
      </c>
      <c r="O96" s="8">
        <v>59845.31</v>
      </c>
      <c r="P96" s="9">
        <v>111451.42</v>
      </c>
    </row>
    <row r="97" spans="2:16" x14ac:dyDescent="0.55000000000000004">
      <c r="B97" s="7" t="s">
        <v>9</v>
      </c>
      <c r="C97" s="15">
        <v>113871.77</v>
      </c>
      <c r="D97" s="8">
        <v>83026.070000000007</v>
      </c>
      <c r="E97" s="8">
        <v>99317.11</v>
      </c>
      <c r="F97" s="8">
        <v>119643.05</v>
      </c>
      <c r="G97" s="8">
        <v>126713.42</v>
      </c>
      <c r="H97" s="9">
        <v>133400.85999999999</v>
      </c>
      <c r="J97" s="7" t="s">
        <v>9</v>
      </c>
      <c r="K97" s="15">
        <v>25443.16</v>
      </c>
      <c r="L97" s="8">
        <v>14222.98</v>
      </c>
      <c r="M97" s="8">
        <v>17799.009999999998</v>
      </c>
      <c r="N97" s="8">
        <v>21857.97</v>
      </c>
      <c r="O97" s="8">
        <v>27879.86</v>
      </c>
      <c r="P97" s="9">
        <v>43438.2</v>
      </c>
    </row>
    <row r="98" spans="2:16" ht="14.7" thickBot="1" x14ac:dyDescent="0.6">
      <c r="B98" s="18" t="s">
        <v>35</v>
      </c>
      <c r="C98" s="19">
        <v>79538.070000000007</v>
      </c>
      <c r="D98" s="20">
        <v>60995.85</v>
      </c>
      <c r="E98" s="20">
        <v>71085.100000000006</v>
      </c>
      <c r="F98" s="20">
        <v>85048.27</v>
      </c>
      <c r="G98" s="20">
        <v>81710.7</v>
      </c>
      <c r="H98" s="21">
        <v>94480.99</v>
      </c>
      <c r="J98" s="18" t="s">
        <v>35</v>
      </c>
      <c r="K98" s="19">
        <v>18577.04</v>
      </c>
      <c r="L98" s="20">
        <v>9386.24</v>
      </c>
      <c r="M98" s="20">
        <v>13050.28</v>
      </c>
      <c r="N98" s="20">
        <v>17269.16</v>
      </c>
      <c r="O98" s="20">
        <v>16964.71</v>
      </c>
      <c r="P98" s="21">
        <v>34501.89</v>
      </c>
    </row>
    <row r="99" spans="2:16" ht="14.7" thickTop="1" x14ac:dyDescent="0.55000000000000004">
      <c r="B99" s="25" t="s">
        <v>29</v>
      </c>
      <c r="C99" s="22">
        <f>C96-C93</f>
        <v>-70704.030000000028</v>
      </c>
      <c r="D99" s="23">
        <f t="shared" ref="D99:H99" si="62">D96-D93</f>
        <v>27442.989999999991</v>
      </c>
      <c r="E99" s="23">
        <f t="shared" si="62"/>
        <v>-45422.910000000033</v>
      </c>
      <c r="F99" s="23">
        <f t="shared" si="62"/>
        <v>-58043.880000000005</v>
      </c>
      <c r="G99" s="23">
        <f t="shared" si="62"/>
        <v>-166457.63</v>
      </c>
      <c r="H99" s="24">
        <f t="shared" si="62"/>
        <v>-87840.47000000003</v>
      </c>
      <c r="J99" s="25" t="s">
        <v>29</v>
      </c>
      <c r="K99" s="22">
        <f>K96-K93</f>
        <v>-10189.839999999997</v>
      </c>
      <c r="L99" s="23">
        <f t="shared" ref="L99:P99" si="63">L96-L93</f>
        <v>3702.6100000000006</v>
      </c>
      <c r="M99" s="23">
        <f t="shared" si="63"/>
        <v>-3980.3000000000029</v>
      </c>
      <c r="N99" s="23">
        <f t="shared" si="63"/>
        <v>-8317.7699999999968</v>
      </c>
      <c r="O99" s="23">
        <f t="shared" si="63"/>
        <v>-30709.22</v>
      </c>
      <c r="P99" s="24">
        <f t="shared" si="63"/>
        <v>-8093.6100000000006</v>
      </c>
    </row>
    <row r="100" spans="2:16" x14ac:dyDescent="0.55000000000000004">
      <c r="B100" s="25" t="s">
        <v>30</v>
      </c>
      <c r="C100" s="22">
        <f>C98-C95</f>
        <v>-154134.09</v>
      </c>
      <c r="D100" s="23">
        <f t="shared" ref="D100:H100" si="64">D98-D95</f>
        <v>-25053.43</v>
      </c>
      <c r="E100" s="23">
        <f t="shared" si="64"/>
        <v>-106213.68</v>
      </c>
      <c r="F100" s="23">
        <f t="shared" si="64"/>
        <v>-150155.08000000002</v>
      </c>
      <c r="G100" s="23">
        <f t="shared" si="64"/>
        <v>-260996.64</v>
      </c>
      <c r="H100" s="24">
        <f t="shared" si="64"/>
        <v>-197965.79000000004</v>
      </c>
      <c r="J100" s="25" t="s">
        <v>30</v>
      </c>
      <c r="K100" s="22">
        <f>K98-K95</f>
        <v>-30517.22</v>
      </c>
      <c r="L100" s="23">
        <f t="shared" ref="L100:P100" si="65">L98-L95</f>
        <v>-4907.8500000000004</v>
      </c>
      <c r="M100" s="23">
        <f t="shared" si="65"/>
        <v>-14309.359999999999</v>
      </c>
      <c r="N100" s="23">
        <f t="shared" si="65"/>
        <v>-24646.3</v>
      </c>
      <c r="O100" s="23">
        <f t="shared" si="65"/>
        <v>-51930.57</v>
      </c>
      <c r="P100" s="24">
        <f t="shared" si="65"/>
        <v>-51320.119999999995</v>
      </c>
    </row>
    <row r="101" spans="2:16" x14ac:dyDescent="0.55000000000000004">
      <c r="B101" s="51" t="s">
        <v>37</v>
      </c>
      <c r="C101" s="32">
        <f>(C94+C95)/C93</f>
        <v>0.98192233580719779</v>
      </c>
      <c r="D101" s="32">
        <f t="shared" ref="D101:H101" si="66">(D94+D95)/D93</f>
        <v>0.97419964206016185</v>
      </c>
      <c r="E101" s="32">
        <f t="shared" si="66"/>
        <v>0.96955039189672398</v>
      </c>
      <c r="F101" s="32">
        <f t="shared" si="66"/>
        <v>0.97579424585293462</v>
      </c>
      <c r="G101" s="32">
        <f t="shared" si="66"/>
        <v>0.99267972702702512</v>
      </c>
      <c r="H101" s="32">
        <f t="shared" si="66"/>
        <v>0.98606421614583595</v>
      </c>
      <c r="J101" s="51" t="s">
        <v>37</v>
      </c>
      <c r="K101" s="32">
        <f>(K94+K95)/K93</f>
        <v>0.97740910720555441</v>
      </c>
      <c r="L101" s="32">
        <f t="shared" ref="L101:P101" si="67">(L94+L95)/L93</f>
        <v>0.96652031369119729</v>
      </c>
      <c r="M101" s="32">
        <f t="shared" si="67"/>
        <v>0.96223911885410962</v>
      </c>
      <c r="N101" s="32">
        <f t="shared" si="67"/>
        <v>0.96591206394086082</v>
      </c>
      <c r="O101" s="32">
        <f t="shared" si="67"/>
        <v>0.99191757717697837</v>
      </c>
      <c r="P101" s="32">
        <f t="shared" si="67"/>
        <v>0.98015609682811566</v>
      </c>
    </row>
    <row r="102" spans="2:16" x14ac:dyDescent="0.55000000000000004">
      <c r="B102" s="51" t="s">
        <v>38</v>
      </c>
      <c r="C102" s="32">
        <f>(C97+C98)/C96</f>
        <v>0.73867052028861235</v>
      </c>
      <c r="D102" s="32">
        <f t="shared" ref="D102:H102" si="68">(D97+D98)/D96</f>
        <v>0.77941412996960535</v>
      </c>
      <c r="E102" s="32">
        <f t="shared" si="68"/>
        <v>0.76025177748932615</v>
      </c>
      <c r="F102" s="32">
        <f t="shared" si="68"/>
        <v>0.73873525326989919</v>
      </c>
      <c r="G102" s="32">
        <f t="shared" si="68"/>
        <v>0.74367585622099031</v>
      </c>
      <c r="H102" s="32">
        <f t="shared" si="68"/>
        <v>0.70060034456664366</v>
      </c>
      <c r="J102" s="51" t="s">
        <v>38</v>
      </c>
      <c r="K102" s="32">
        <f>(K97+K98)/K96</f>
        <v>0.73485250014815506</v>
      </c>
      <c r="L102" s="32">
        <f t="shared" ref="L102:P102" si="69">(L97+L98)/L96</f>
        <v>0.77272444606493196</v>
      </c>
      <c r="M102" s="32">
        <f t="shared" si="69"/>
        <v>0.76472880505957219</v>
      </c>
      <c r="N102" s="32">
        <f t="shared" si="69"/>
        <v>0.7508302339085452</v>
      </c>
      <c r="O102" s="32">
        <f t="shared" si="69"/>
        <v>0.74934142708927398</v>
      </c>
      <c r="P102" s="32">
        <f t="shared" si="69"/>
        <v>0.69931894990660504</v>
      </c>
    </row>
    <row r="103" spans="2:16" ht="18.3" x14ac:dyDescent="0.7">
      <c r="B103" s="26" t="s">
        <v>18</v>
      </c>
      <c r="C103" s="16"/>
      <c r="D103" s="10"/>
      <c r="E103" s="10"/>
      <c r="F103" s="10"/>
      <c r="G103" s="10"/>
      <c r="H103" s="11"/>
      <c r="J103" s="26" t="s">
        <v>18</v>
      </c>
      <c r="K103" s="16"/>
      <c r="L103" s="10"/>
      <c r="M103" s="10"/>
      <c r="N103" s="10"/>
      <c r="O103" s="10"/>
      <c r="P103" s="11"/>
    </row>
    <row r="104" spans="2:16" x14ac:dyDescent="0.55000000000000004">
      <c r="B104" s="7" t="s">
        <v>5</v>
      </c>
      <c r="C104" s="15">
        <v>83868.27</v>
      </c>
      <c r="D104" s="8">
        <v>17972.68</v>
      </c>
      <c r="E104" s="8">
        <v>40523.760000000002</v>
      </c>
      <c r="F104" s="8">
        <v>64762.46</v>
      </c>
      <c r="G104" s="8">
        <v>111583.8</v>
      </c>
      <c r="H104" s="9">
        <v>172605.94</v>
      </c>
      <c r="J104" s="7" t="s">
        <v>5</v>
      </c>
      <c r="K104" s="15">
        <v>16862.28</v>
      </c>
      <c r="L104" s="8">
        <v>2775.11</v>
      </c>
      <c r="M104" s="8">
        <v>5322.25</v>
      </c>
      <c r="N104" s="8">
        <v>11191.1</v>
      </c>
      <c r="O104" s="8">
        <v>19341.97</v>
      </c>
      <c r="P104" s="9">
        <v>43378.29</v>
      </c>
    </row>
    <row r="105" spans="2:16" x14ac:dyDescent="0.55000000000000004">
      <c r="B105" s="7" t="s">
        <v>7</v>
      </c>
      <c r="C105" s="15">
        <v>36483.019999999997</v>
      </c>
      <c r="D105" s="8">
        <v>7370.8</v>
      </c>
      <c r="E105" s="8">
        <v>16614.16</v>
      </c>
      <c r="F105" s="8">
        <v>23302.74</v>
      </c>
      <c r="G105" s="8">
        <v>46615.93</v>
      </c>
      <c r="H105" s="9">
        <v>83824.800000000003</v>
      </c>
      <c r="J105" s="7" t="s">
        <v>7</v>
      </c>
      <c r="K105" s="15">
        <v>7599.74</v>
      </c>
      <c r="L105" s="8">
        <v>1011.7</v>
      </c>
      <c r="M105" s="8">
        <v>2217.73</v>
      </c>
      <c r="N105" s="8">
        <v>3851.17</v>
      </c>
      <c r="O105" s="8">
        <v>8054.25</v>
      </c>
      <c r="P105" s="9">
        <v>21917.14</v>
      </c>
    </row>
    <row r="106" spans="2:16" x14ac:dyDescent="0.55000000000000004">
      <c r="B106" s="7" t="s">
        <v>6</v>
      </c>
      <c r="C106" s="15">
        <v>42155.08</v>
      </c>
      <c r="D106" s="8">
        <v>5256.54</v>
      </c>
      <c r="E106" s="8">
        <v>21314.29</v>
      </c>
      <c r="F106" s="8">
        <v>39157.69</v>
      </c>
      <c r="G106" s="8">
        <v>56425.09</v>
      </c>
      <c r="H106" s="9">
        <v>81099.149999999994</v>
      </c>
      <c r="J106" s="7" t="s">
        <v>6</v>
      </c>
      <c r="K106" s="15">
        <v>7521.06</v>
      </c>
      <c r="L106" s="8">
        <v>797.53</v>
      </c>
      <c r="M106" s="8">
        <v>2588.62</v>
      </c>
      <c r="N106" s="8">
        <v>6888.11</v>
      </c>
      <c r="O106" s="8">
        <v>9321.09</v>
      </c>
      <c r="P106" s="9">
        <v>16660.88</v>
      </c>
    </row>
    <row r="107" spans="2:16" x14ac:dyDescent="0.55000000000000004">
      <c r="B107" s="7" t="s">
        <v>8</v>
      </c>
      <c r="C107" s="15">
        <v>298655.13</v>
      </c>
      <c r="D107" s="8">
        <v>16112.85</v>
      </c>
      <c r="E107" s="8">
        <v>635739.34</v>
      </c>
      <c r="F107" s="8">
        <v>92980.4</v>
      </c>
      <c r="G107" s="8">
        <v>136528.04999999999</v>
      </c>
      <c r="H107" s="9">
        <v>556880.06999999995</v>
      </c>
      <c r="J107" s="7" t="s">
        <v>8</v>
      </c>
      <c r="K107" s="15">
        <v>49806.58</v>
      </c>
      <c r="L107" s="8">
        <v>1980.68</v>
      </c>
      <c r="M107" s="8">
        <v>74185.02</v>
      </c>
      <c r="N107" s="8">
        <v>13617.17</v>
      </c>
      <c r="O107" s="8">
        <v>18104.98</v>
      </c>
      <c r="P107" s="9">
        <v>133237.20000000001</v>
      </c>
    </row>
    <row r="108" spans="2:16" x14ac:dyDescent="0.55000000000000004">
      <c r="B108" s="7" t="s">
        <v>9</v>
      </c>
      <c r="C108" s="15">
        <v>260394.84</v>
      </c>
      <c r="D108" s="8">
        <v>11700.8</v>
      </c>
      <c r="E108" s="8">
        <v>619665.13</v>
      </c>
      <c r="F108" s="8">
        <v>61485.32</v>
      </c>
      <c r="G108" s="8">
        <v>111673.31</v>
      </c>
      <c r="H108" s="9">
        <v>447802.9</v>
      </c>
      <c r="J108" s="7" t="s">
        <v>9</v>
      </c>
      <c r="K108" s="15">
        <v>43031.88</v>
      </c>
      <c r="L108" s="8">
        <v>1231.45</v>
      </c>
      <c r="M108" s="8">
        <v>71505.100000000006</v>
      </c>
      <c r="N108" s="8">
        <v>9586.58</v>
      </c>
      <c r="O108" s="8">
        <v>14407</v>
      </c>
      <c r="P108" s="9">
        <v>111365.9</v>
      </c>
    </row>
    <row r="109" spans="2:16" ht="14.7" thickBot="1" x14ac:dyDescent="0.6">
      <c r="B109" s="18" t="s">
        <v>35</v>
      </c>
      <c r="C109" s="19">
        <v>38260.28</v>
      </c>
      <c r="D109" s="20">
        <v>4412.0600000000004</v>
      </c>
      <c r="E109" s="20">
        <v>16074.21</v>
      </c>
      <c r="F109" s="20">
        <v>31495.08</v>
      </c>
      <c r="G109" s="20">
        <v>24854.74</v>
      </c>
      <c r="H109" s="21">
        <v>109077.17</v>
      </c>
      <c r="J109" s="18" t="s">
        <v>35</v>
      </c>
      <c r="K109" s="19">
        <v>6774.7</v>
      </c>
      <c r="L109" s="20">
        <v>749.23</v>
      </c>
      <c r="M109" s="20">
        <v>2679.92</v>
      </c>
      <c r="N109" s="20">
        <v>4030.59</v>
      </c>
      <c r="O109" s="20">
        <v>3697.99</v>
      </c>
      <c r="P109" s="21">
        <v>21871.31</v>
      </c>
    </row>
    <row r="110" spans="2:16" ht="14.7" thickTop="1" x14ac:dyDescent="0.55000000000000004">
      <c r="B110" s="25" t="s">
        <v>29</v>
      </c>
      <c r="C110" s="22">
        <f>C107-C104</f>
        <v>214786.86</v>
      </c>
      <c r="D110" s="23">
        <f t="shared" ref="D110:H110" si="70">D107-D104</f>
        <v>-1859.83</v>
      </c>
      <c r="E110" s="23">
        <f t="shared" si="70"/>
        <v>595215.57999999996</v>
      </c>
      <c r="F110" s="23">
        <f t="shared" si="70"/>
        <v>28217.939999999995</v>
      </c>
      <c r="G110" s="23">
        <f t="shared" si="70"/>
        <v>24944.249999999985</v>
      </c>
      <c r="H110" s="24">
        <f t="shared" si="70"/>
        <v>384274.12999999995</v>
      </c>
      <c r="J110" s="25" t="s">
        <v>29</v>
      </c>
      <c r="K110" s="22">
        <f>K107-K104</f>
        <v>32944.300000000003</v>
      </c>
      <c r="L110" s="23">
        <f t="shared" ref="L110:P110" si="71">L107-L104</f>
        <v>-794.43000000000006</v>
      </c>
      <c r="M110" s="23">
        <f t="shared" si="71"/>
        <v>68862.77</v>
      </c>
      <c r="N110" s="23">
        <f t="shared" si="71"/>
        <v>2426.0699999999997</v>
      </c>
      <c r="O110" s="23">
        <f t="shared" si="71"/>
        <v>-1236.9900000000016</v>
      </c>
      <c r="P110" s="24">
        <f t="shared" si="71"/>
        <v>89858.91</v>
      </c>
    </row>
    <row r="111" spans="2:16" x14ac:dyDescent="0.55000000000000004">
      <c r="B111" s="25" t="s">
        <v>30</v>
      </c>
      <c r="C111" s="22">
        <f>C109-C106</f>
        <v>-3894.8000000000029</v>
      </c>
      <c r="D111" s="23">
        <f t="shared" ref="D111:H111" si="72">D109-D106</f>
        <v>-844.47999999999956</v>
      </c>
      <c r="E111" s="23">
        <f t="shared" si="72"/>
        <v>-5240.0800000000017</v>
      </c>
      <c r="F111" s="23">
        <f t="shared" si="72"/>
        <v>-7662.6100000000006</v>
      </c>
      <c r="G111" s="23">
        <f t="shared" si="72"/>
        <v>-31570.349999999995</v>
      </c>
      <c r="H111" s="24">
        <f t="shared" si="72"/>
        <v>27978.020000000004</v>
      </c>
      <c r="J111" s="25" t="s">
        <v>30</v>
      </c>
      <c r="K111" s="22">
        <f>K109-K106</f>
        <v>-746.36000000000058</v>
      </c>
      <c r="L111" s="23">
        <f t="shared" ref="L111:P111" si="73">L109-L106</f>
        <v>-48.299999999999955</v>
      </c>
      <c r="M111" s="23">
        <f t="shared" si="73"/>
        <v>91.300000000000182</v>
      </c>
      <c r="N111" s="23">
        <f t="shared" si="73"/>
        <v>-2857.5199999999995</v>
      </c>
      <c r="O111" s="23">
        <f t="shared" si="73"/>
        <v>-5623.1</v>
      </c>
      <c r="P111" s="24">
        <f t="shared" si="73"/>
        <v>5210.43</v>
      </c>
    </row>
    <row r="112" spans="2:16" x14ac:dyDescent="0.55000000000000004">
      <c r="B112" s="51" t="s">
        <v>37</v>
      </c>
      <c r="C112" s="32">
        <f>(C105+C106)/C104</f>
        <v>0.937638274880357</v>
      </c>
      <c r="D112" s="32">
        <f t="shared" ref="D112:H112" si="74">(D105+D106)/D104</f>
        <v>0.70258525717922982</v>
      </c>
      <c r="E112" s="32">
        <f t="shared" si="74"/>
        <v>0.93595584417635469</v>
      </c>
      <c r="F112" s="32">
        <f t="shared" si="74"/>
        <v>0.96445425328191681</v>
      </c>
      <c r="G112" s="32">
        <f t="shared" si="74"/>
        <v>0.92344067866482393</v>
      </c>
      <c r="H112" s="32">
        <f t="shared" si="74"/>
        <v>0.95549405773636764</v>
      </c>
      <c r="J112" s="51" t="s">
        <v>37</v>
      </c>
      <c r="K112" s="32">
        <f>(K105+K106)/K104</f>
        <v>0.8967233375320538</v>
      </c>
      <c r="L112" s="32">
        <f t="shared" ref="L112:P112" si="75">(L105+L106)/L104</f>
        <v>0.65194893175405655</v>
      </c>
      <c r="M112" s="32">
        <f t="shared" si="75"/>
        <v>0.90306731175724564</v>
      </c>
      <c r="N112" s="32">
        <f t="shared" si="75"/>
        <v>0.9596268463332468</v>
      </c>
      <c r="O112" s="32">
        <f t="shared" si="75"/>
        <v>0.89832318011040235</v>
      </c>
      <c r="P112" s="32">
        <f t="shared" si="75"/>
        <v>0.8893393446353004</v>
      </c>
    </row>
    <row r="113" spans="2:16" x14ac:dyDescent="0.55000000000000004">
      <c r="B113" s="51" t="s">
        <v>38</v>
      </c>
      <c r="C113" s="32">
        <f>(C108+C109)/C107</f>
        <v>0.99999996651656375</v>
      </c>
      <c r="D113" s="32">
        <f t="shared" ref="D113:H113" si="76">(D108+D109)/D107</f>
        <v>1.0000006206226708</v>
      </c>
      <c r="E113" s="32">
        <f t="shared" si="76"/>
        <v>1</v>
      </c>
      <c r="F113" s="32">
        <f t="shared" si="76"/>
        <v>1</v>
      </c>
      <c r="G113" s="32">
        <f t="shared" si="76"/>
        <v>1</v>
      </c>
      <c r="H113" s="32">
        <f t="shared" si="76"/>
        <v>1.0000000000000002</v>
      </c>
      <c r="J113" s="51" t="s">
        <v>38</v>
      </c>
      <c r="K113" s="32">
        <f>(K108+K109)/K107</f>
        <v>0.99999999999999989</v>
      </c>
      <c r="L113" s="32">
        <f t="shared" ref="L113:P113" si="77">(L108+L109)/L107</f>
        <v>1</v>
      </c>
      <c r="M113" s="32">
        <f t="shared" si="77"/>
        <v>1</v>
      </c>
      <c r="N113" s="32">
        <f t="shared" si="77"/>
        <v>1</v>
      </c>
      <c r="O113" s="32">
        <f t="shared" si="77"/>
        <v>1.0000005523342195</v>
      </c>
      <c r="P113" s="32">
        <f t="shared" si="77"/>
        <v>1.0000000750541138</v>
      </c>
    </row>
    <row r="114" spans="2:16" ht="18.3" x14ac:dyDescent="0.7">
      <c r="B114" s="26" t="s">
        <v>19</v>
      </c>
      <c r="C114" s="16"/>
      <c r="D114" s="10"/>
      <c r="E114" s="10"/>
      <c r="F114" s="10"/>
      <c r="G114" s="10"/>
      <c r="H114" s="11"/>
      <c r="J114" s="26" t="s">
        <v>19</v>
      </c>
      <c r="K114" s="16"/>
      <c r="L114" s="10"/>
      <c r="M114" s="10"/>
      <c r="N114" s="10"/>
      <c r="O114" s="10"/>
      <c r="P114" s="11"/>
    </row>
    <row r="115" spans="2:16" x14ac:dyDescent="0.55000000000000004">
      <c r="B115" s="7" t="s">
        <v>5</v>
      </c>
      <c r="C115" s="15">
        <v>50947.66</v>
      </c>
      <c r="D115" s="8">
        <v>22410.68</v>
      </c>
      <c r="E115" s="8">
        <v>36406.21</v>
      </c>
      <c r="F115" s="8">
        <v>46695.8</v>
      </c>
      <c r="G115" s="8">
        <v>62092.14</v>
      </c>
      <c r="H115" s="9">
        <v>81417.62</v>
      </c>
      <c r="J115" s="7" t="s">
        <v>5</v>
      </c>
      <c r="K115" s="15">
        <v>11109.13</v>
      </c>
      <c r="L115" s="8">
        <v>3681.47</v>
      </c>
      <c r="M115" s="8">
        <v>5996.19</v>
      </c>
      <c r="N115" s="8">
        <v>8009.77</v>
      </c>
      <c r="O115" s="8">
        <v>12047.96</v>
      </c>
      <c r="P115" s="9">
        <v>24571.42</v>
      </c>
    </row>
    <row r="116" spans="2:16" x14ac:dyDescent="0.55000000000000004">
      <c r="B116" s="7" t="s">
        <v>7</v>
      </c>
      <c r="C116" s="15">
        <v>47379.56</v>
      </c>
      <c r="D116" s="8">
        <v>21727.91</v>
      </c>
      <c r="E116" s="8">
        <v>34643.480000000003</v>
      </c>
      <c r="F116" s="8">
        <v>44683.8</v>
      </c>
      <c r="G116" s="8">
        <v>53418.95</v>
      </c>
      <c r="H116" s="9">
        <v>77307.429999999993</v>
      </c>
      <c r="J116" s="7" t="s">
        <v>7</v>
      </c>
      <c r="K116" s="15">
        <v>10446.49</v>
      </c>
      <c r="L116" s="8">
        <v>3590.92</v>
      </c>
      <c r="M116" s="8">
        <v>5726.13</v>
      </c>
      <c r="N116" s="8">
        <v>7664.06</v>
      </c>
      <c r="O116" s="8">
        <v>10806.87</v>
      </c>
      <c r="P116" s="9">
        <v>23312.23</v>
      </c>
    </row>
    <row r="117" spans="2:16" x14ac:dyDescent="0.55000000000000004">
      <c r="B117" s="7" t="s">
        <v>6</v>
      </c>
      <c r="C117" s="15">
        <v>2617.27</v>
      </c>
      <c r="D117" s="8">
        <v>457.91</v>
      </c>
      <c r="E117" s="8">
        <v>195.94</v>
      </c>
      <c r="F117" s="8">
        <v>1148.01</v>
      </c>
      <c r="G117" s="8">
        <v>8163.5</v>
      </c>
      <c r="H117" s="9">
        <v>2691.63</v>
      </c>
      <c r="J117" s="7" t="s">
        <v>6</v>
      </c>
      <c r="K117" s="15">
        <v>449.04</v>
      </c>
      <c r="L117" s="8">
        <v>51.62</v>
      </c>
      <c r="M117" s="8">
        <v>19.84</v>
      </c>
      <c r="N117" s="8">
        <v>164.12</v>
      </c>
      <c r="O117" s="8">
        <v>1139.3699999999999</v>
      </c>
      <c r="P117" s="9">
        <v>799.63</v>
      </c>
    </row>
    <row r="118" spans="2:16" x14ac:dyDescent="0.55000000000000004">
      <c r="B118" s="7" t="s">
        <v>8</v>
      </c>
      <c r="C118" s="15">
        <v>0</v>
      </c>
      <c r="D118" s="8">
        <v>0</v>
      </c>
      <c r="E118" s="8">
        <v>0</v>
      </c>
      <c r="F118" s="8">
        <v>0</v>
      </c>
      <c r="G118" s="8">
        <v>0</v>
      </c>
      <c r="H118" s="9">
        <v>0</v>
      </c>
      <c r="J118" s="7" t="s">
        <v>8</v>
      </c>
      <c r="K118" s="15">
        <v>0</v>
      </c>
      <c r="L118" s="8">
        <v>0</v>
      </c>
      <c r="M118" s="8">
        <v>0</v>
      </c>
      <c r="N118" s="8">
        <v>0</v>
      </c>
      <c r="O118" s="8">
        <v>0</v>
      </c>
      <c r="P118" s="9">
        <v>0</v>
      </c>
    </row>
    <row r="119" spans="2:16" x14ac:dyDescent="0.55000000000000004">
      <c r="B119" s="7" t="s">
        <v>9</v>
      </c>
      <c r="C119" s="15">
        <v>0</v>
      </c>
      <c r="D119" s="8">
        <v>0</v>
      </c>
      <c r="E119" s="8">
        <v>0</v>
      </c>
      <c r="F119" s="8">
        <v>0</v>
      </c>
      <c r="G119" s="8">
        <v>0</v>
      </c>
      <c r="H119" s="9">
        <v>0</v>
      </c>
      <c r="J119" s="7" t="s">
        <v>9</v>
      </c>
      <c r="K119" s="15">
        <v>0</v>
      </c>
      <c r="L119" s="8">
        <v>0</v>
      </c>
      <c r="M119" s="8">
        <v>0</v>
      </c>
      <c r="N119" s="8">
        <v>0</v>
      </c>
      <c r="O119" s="8">
        <v>0</v>
      </c>
      <c r="P119" s="9">
        <v>0</v>
      </c>
    </row>
    <row r="120" spans="2:16" ht="14.7" thickBot="1" x14ac:dyDescent="0.6">
      <c r="B120" s="18" t="s">
        <v>35</v>
      </c>
      <c r="C120" s="19">
        <v>0</v>
      </c>
      <c r="D120" s="20">
        <v>0</v>
      </c>
      <c r="E120" s="20">
        <v>0</v>
      </c>
      <c r="F120" s="20">
        <v>0</v>
      </c>
      <c r="G120" s="20">
        <v>0</v>
      </c>
      <c r="H120" s="21">
        <v>0</v>
      </c>
      <c r="J120" s="18" t="s">
        <v>35</v>
      </c>
      <c r="K120" s="19">
        <v>0</v>
      </c>
      <c r="L120" s="20">
        <v>0</v>
      </c>
      <c r="M120" s="20">
        <v>0</v>
      </c>
      <c r="N120" s="20">
        <v>0</v>
      </c>
      <c r="O120" s="20">
        <v>0</v>
      </c>
      <c r="P120" s="21">
        <v>0</v>
      </c>
    </row>
    <row r="121" spans="2:16" ht="14.7" thickTop="1" x14ac:dyDescent="0.55000000000000004">
      <c r="B121" s="25" t="s">
        <v>29</v>
      </c>
      <c r="C121" s="22">
        <f>C118-C115</f>
        <v>-50947.66</v>
      </c>
      <c r="D121" s="23">
        <f t="shared" ref="D121:H121" si="78">D118-D115</f>
        <v>-22410.68</v>
      </c>
      <c r="E121" s="23">
        <f t="shared" si="78"/>
        <v>-36406.21</v>
      </c>
      <c r="F121" s="23">
        <f t="shared" si="78"/>
        <v>-46695.8</v>
      </c>
      <c r="G121" s="23">
        <f t="shared" si="78"/>
        <v>-62092.14</v>
      </c>
      <c r="H121" s="24">
        <f t="shared" si="78"/>
        <v>-81417.62</v>
      </c>
      <c r="J121" s="25" t="s">
        <v>29</v>
      </c>
      <c r="K121" s="22">
        <f>K118-K115</f>
        <v>-11109.13</v>
      </c>
      <c r="L121" s="23">
        <f t="shared" ref="L121:P121" si="79">L118-L115</f>
        <v>-3681.47</v>
      </c>
      <c r="M121" s="23">
        <f t="shared" si="79"/>
        <v>-5996.19</v>
      </c>
      <c r="N121" s="23">
        <f t="shared" si="79"/>
        <v>-8009.77</v>
      </c>
      <c r="O121" s="23">
        <f t="shared" si="79"/>
        <v>-12047.96</v>
      </c>
      <c r="P121" s="24">
        <f t="shared" si="79"/>
        <v>-24571.42</v>
      </c>
    </row>
    <row r="122" spans="2:16" x14ac:dyDescent="0.55000000000000004">
      <c r="B122" s="25" t="s">
        <v>30</v>
      </c>
      <c r="C122" s="22">
        <f>C120-C117</f>
        <v>-2617.27</v>
      </c>
      <c r="D122" s="23">
        <f t="shared" ref="D122:H122" si="80">D120-D117</f>
        <v>-457.91</v>
      </c>
      <c r="E122" s="23">
        <f t="shared" si="80"/>
        <v>-195.94</v>
      </c>
      <c r="F122" s="23">
        <f t="shared" si="80"/>
        <v>-1148.01</v>
      </c>
      <c r="G122" s="23">
        <f t="shared" si="80"/>
        <v>-8163.5</v>
      </c>
      <c r="H122" s="24">
        <f t="shared" si="80"/>
        <v>-2691.63</v>
      </c>
      <c r="J122" s="25" t="s">
        <v>30</v>
      </c>
      <c r="K122" s="22">
        <f>K120-K117</f>
        <v>-449.04</v>
      </c>
      <c r="L122" s="23">
        <f t="shared" ref="L122:P122" si="81">L120-L117</f>
        <v>-51.62</v>
      </c>
      <c r="M122" s="23">
        <f t="shared" si="81"/>
        <v>-19.84</v>
      </c>
      <c r="N122" s="23">
        <f t="shared" si="81"/>
        <v>-164.12</v>
      </c>
      <c r="O122" s="23">
        <f t="shared" si="81"/>
        <v>-1139.3699999999999</v>
      </c>
      <c r="P122" s="24">
        <f t="shared" si="81"/>
        <v>-799.63</v>
      </c>
    </row>
    <row r="123" spans="2:16" x14ac:dyDescent="0.55000000000000004">
      <c r="B123" s="51" t="s">
        <v>37</v>
      </c>
      <c r="C123" s="32">
        <f>(C116+C117)/C115</f>
        <v>0.9813371212730867</v>
      </c>
      <c r="D123" s="32">
        <f t="shared" ref="D123:H123" si="82">(D116+D117)/D115</f>
        <v>0.98996639102427952</v>
      </c>
      <c r="E123" s="32">
        <f t="shared" si="82"/>
        <v>0.95696366086994511</v>
      </c>
      <c r="F123" s="32">
        <f t="shared" si="82"/>
        <v>0.98149747943069832</v>
      </c>
      <c r="G123" s="32">
        <f t="shared" si="82"/>
        <v>0.99179139259816129</v>
      </c>
      <c r="H123" s="32">
        <f t="shared" si="82"/>
        <v>0.98257674444426157</v>
      </c>
      <c r="J123" s="51" t="s">
        <v>37</v>
      </c>
      <c r="K123" s="32">
        <f>(K116+K117)/K115</f>
        <v>0.98077257174954302</v>
      </c>
      <c r="L123" s="32">
        <f t="shared" ref="L123:P123" si="83">(L116+L117)/L115</f>
        <v>0.98942541973722453</v>
      </c>
      <c r="M123" s="32">
        <f t="shared" si="83"/>
        <v>0.95827016822348865</v>
      </c>
      <c r="N123" s="32">
        <f t="shared" si="83"/>
        <v>0.97732893703564516</v>
      </c>
      <c r="O123" s="32">
        <f t="shared" si="83"/>
        <v>0.99155707688272554</v>
      </c>
      <c r="P123" s="32">
        <f t="shared" si="83"/>
        <v>0.98129697021987339</v>
      </c>
    </row>
    <row r="124" spans="2:16" x14ac:dyDescent="0.55000000000000004">
      <c r="B124" s="51" t="s">
        <v>38</v>
      </c>
      <c r="C124" s="32" t="s">
        <v>39</v>
      </c>
      <c r="D124" s="32" t="s">
        <v>39</v>
      </c>
      <c r="E124" s="32" t="s">
        <v>39</v>
      </c>
      <c r="F124" s="32" t="s">
        <v>39</v>
      </c>
      <c r="G124" s="32" t="s">
        <v>39</v>
      </c>
      <c r="H124" s="32" t="s">
        <v>39</v>
      </c>
      <c r="J124" s="51" t="s">
        <v>38</v>
      </c>
      <c r="K124" s="32" t="s">
        <v>39</v>
      </c>
      <c r="L124" s="32" t="s">
        <v>39</v>
      </c>
      <c r="M124" s="32" t="s">
        <v>39</v>
      </c>
      <c r="N124" s="32" t="s">
        <v>39</v>
      </c>
      <c r="O124" s="32" t="s">
        <v>39</v>
      </c>
      <c r="P124" s="32" t="s">
        <v>39</v>
      </c>
    </row>
    <row r="125" spans="2:16" ht="18.3" x14ac:dyDescent="0.7">
      <c r="B125" s="26" t="s">
        <v>20</v>
      </c>
      <c r="C125" s="16"/>
      <c r="D125" s="10"/>
      <c r="E125" s="10"/>
      <c r="F125" s="10"/>
      <c r="G125" s="10"/>
      <c r="H125" s="11"/>
      <c r="J125" s="26" t="s">
        <v>20</v>
      </c>
      <c r="K125" s="16"/>
      <c r="L125" s="10"/>
      <c r="M125" s="10"/>
      <c r="N125" s="10"/>
      <c r="O125" s="10"/>
      <c r="P125" s="11"/>
    </row>
    <row r="126" spans="2:16" x14ac:dyDescent="0.55000000000000004">
      <c r="B126" s="7" t="s">
        <v>5</v>
      </c>
      <c r="C126" s="15">
        <v>90837.75</v>
      </c>
      <c r="D126" s="8">
        <v>27741.8</v>
      </c>
      <c r="E126" s="8">
        <v>67642.559999999998</v>
      </c>
      <c r="F126" s="8">
        <v>86142.15</v>
      </c>
      <c r="G126" s="8">
        <v>105430.99</v>
      </c>
      <c r="H126" s="9">
        <v>154063.28</v>
      </c>
      <c r="J126" s="7" t="s">
        <v>5</v>
      </c>
      <c r="K126" s="15">
        <v>18681.73</v>
      </c>
      <c r="L126" s="8">
        <v>3728.57</v>
      </c>
      <c r="M126" s="8">
        <v>10593.26</v>
      </c>
      <c r="N126" s="8">
        <v>15632.35</v>
      </c>
      <c r="O126" s="8">
        <v>20569.55</v>
      </c>
      <c r="P126" s="9">
        <v>39975.050000000003</v>
      </c>
    </row>
    <row r="127" spans="2:16" x14ac:dyDescent="0.55000000000000004">
      <c r="B127" s="7" t="s">
        <v>7</v>
      </c>
      <c r="C127" s="15">
        <v>87454.16</v>
      </c>
      <c r="D127" s="8">
        <v>26857.040000000001</v>
      </c>
      <c r="E127" s="8">
        <v>65480.05</v>
      </c>
      <c r="F127" s="8">
        <v>81213.34</v>
      </c>
      <c r="G127" s="8">
        <v>102720.95</v>
      </c>
      <c r="H127" s="9">
        <v>148457.51999999999</v>
      </c>
      <c r="J127" s="7" t="s">
        <v>7</v>
      </c>
      <c r="K127" s="15">
        <v>17847.150000000001</v>
      </c>
      <c r="L127" s="8">
        <v>3610.98</v>
      </c>
      <c r="M127" s="8">
        <v>10016.48</v>
      </c>
      <c r="N127" s="8">
        <v>14605.35</v>
      </c>
      <c r="O127" s="8">
        <v>20142.11</v>
      </c>
      <c r="P127" s="9">
        <v>38111.14</v>
      </c>
    </row>
    <row r="128" spans="2:16" x14ac:dyDescent="0.55000000000000004">
      <c r="B128" s="7" t="s">
        <v>6</v>
      </c>
      <c r="C128" s="15">
        <v>255.36</v>
      </c>
      <c r="D128" s="8">
        <v>97.18</v>
      </c>
      <c r="E128" s="8">
        <v>0</v>
      </c>
      <c r="F128" s="8">
        <v>0</v>
      </c>
      <c r="G128" s="8">
        <v>454.76</v>
      </c>
      <c r="H128" s="9">
        <v>719.08</v>
      </c>
      <c r="J128" s="7" t="s">
        <v>6</v>
      </c>
      <c r="K128" s="15">
        <v>60.17</v>
      </c>
      <c r="L128" s="8">
        <v>12.32</v>
      </c>
      <c r="M128" s="8">
        <v>0</v>
      </c>
      <c r="N128" s="8">
        <v>0</v>
      </c>
      <c r="O128" s="8">
        <v>50.53</v>
      </c>
      <c r="P128" s="9">
        <v>235.82</v>
      </c>
    </row>
    <row r="129" spans="2:16" x14ac:dyDescent="0.55000000000000004">
      <c r="B129" s="7" t="s">
        <v>8</v>
      </c>
      <c r="C129" s="15">
        <v>33824.449999999997</v>
      </c>
      <c r="D129" s="8">
        <v>410.98</v>
      </c>
      <c r="E129" s="8">
        <v>1930.82</v>
      </c>
      <c r="F129" s="8">
        <v>21087.97</v>
      </c>
      <c r="G129" s="8">
        <v>25606.400000000001</v>
      </c>
      <c r="H129" s="9">
        <v>115663.67</v>
      </c>
      <c r="J129" s="7" t="s">
        <v>8</v>
      </c>
      <c r="K129" s="15">
        <v>4469.3</v>
      </c>
      <c r="L129" s="8">
        <v>59.55</v>
      </c>
      <c r="M129" s="8">
        <v>236.71</v>
      </c>
      <c r="N129" s="8">
        <v>3503.53</v>
      </c>
      <c r="O129" s="8">
        <v>6095.12</v>
      </c>
      <c r="P129" s="9">
        <v>11653.13</v>
      </c>
    </row>
    <row r="130" spans="2:16" x14ac:dyDescent="0.55000000000000004">
      <c r="B130" s="7" t="s">
        <v>9</v>
      </c>
      <c r="C130" s="15">
        <v>565.37</v>
      </c>
      <c r="D130" s="8">
        <v>16</v>
      </c>
      <c r="E130" s="8">
        <v>106.32</v>
      </c>
      <c r="F130" s="8">
        <v>824.79</v>
      </c>
      <c r="G130" s="8">
        <v>1218.82</v>
      </c>
      <c r="H130" s="9">
        <v>511.04</v>
      </c>
      <c r="J130" s="7" t="s">
        <v>9</v>
      </c>
      <c r="K130" s="15">
        <v>97.79</v>
      </c>
      <c r="L130" s="8">
        <v>2.3199999999999998</v>
      </c>
      <c r="M130" s="8">
        <v>15.15</v>
      </c>
      <c r="N130" s="8">
        <v>131.4</v>
      </c>
      <c r="O130" s="8">
        <v>224.37</v>
      </c>
      <c r="P130" s="9">
        <v>89.39</v>
      </c>
    </row>
    <row r="131" spans="2:16" ht="14.7" thickBot="1" x14ac:dyDescent="0.6">
      <c r="B131" s="18" t="s">
        <v>35</v>
      </c>
      <c r="C131" s="19">
        <v>18134.96</v>
      </c>
      <c r="D131" s="20">
        <v>392.75</v>
      </c>
      <c r="E131" s="20">
        <v>1775.75</v>
      </c>
      <c r="F131" s="20">
        <v>18643.72</v>
      </c>
      <c r="G131" s="20">
        <v>17437.53</v>
      </c>
      <c r="H131" s="21">
        <v>49216.97</v>
      </c>
      <c r="J131" s="18" t="s">
        <v>35</v>
      </c>
      <c r="K131" s="19">
        <v>2639.38</v>
      </c>
      <c r="L131" s="20">
        <v>56.9</v>
      </c>
      <c r="M131" s="20">
        <v>214.62</v>
      </c>
      <c r="N131" s="20">
        <v>3136.43</v>
      </c>
      <c r="O131" s="20">
        <v>4241.3500000000004</v>
      </c>
      <c r="P131" s="21">
        <v>4951.6899999999996</v>
      </c>
    </row>
    <row r="132" spans="2:16" ht="14.7" thickTop="1" x14ac:dyDescent="0.55000000000000004">
      <c r="B132" s="25" t="s">
        <v>29</v>
      </c>
      <c r="C132" s="22">
        <f>C129-C126</f>
        <v>-57013.3</v>
      </c>
      <c r="D132" s="23">
        <f t="shared" ref="D132:H132" si="84">D129-D126</f>
        <v>-27330.82</v>
      </c>
      <c r="E132" s="23">
        <f t="shared" si="84"/>
        <v>-65711.739999999991</v>
      </c>
      <c r="F132" s="23">
        <f t="shared" si="84"/>
        <v>-65054.179999999993</v>
      </c>
      <c r="G132" s="23">
        <f t="shared" si="84"/>
        <v>-79824.59</v>
      </c>
      <c r="H132" s="24">
        <f t="shared" si="84"/>
        <v>-38399.61</v>
      </c>
      <c r="J132" s="25" t="s">
        <v>29</v>
      </c>
      <c r="K132" s="22">
        <f>K129-K126</f>
        <v>-14212.43</v>
      </c>
      <c r="L132" s="23">
        <f t="shared" ref="L132:P132" si="85">L129-L126</f>
        <v>-3669.02</v>
      </c>
      <c r="M132" s="23">
        <f t="shared" si="85"/>
        <v>-10356.550000000001</v>
      </c>
      <c r="N132" s="23">
        <f t="shared" si="85"/>
        <v>-12128.82</v>
      </c>
      <c r="O132" s="23">
        <f t="shared" si="85"/>
        <v>-14474.43</v>
      </c>
      <c r="P132" s="24">
        <f t="shared" si="85"/>
        <v>-28321.920000000006</v>
      </c>
    </row>
    <row r="133" spans="2:16" x14ac:dyDescent="0.55000000000000004">
      <c r="B133" s="25" t="s">
        <v>30</v>
      </c>
      <c r="C133" s="22">
        <f>C131-C128</f>
        <v>17879.599999999999</v>
      </c>
      <c r="D133" s="23">
        <f t="shared" ref="D133:H133" si="86">D131-D128</f>
        <v>295.57</v>
      </c>
      <c r="E133" s="23">
        <f t="shared" si="86"/>
        <v>1775.75</v>
      </c>
      <c r="F133" s="23">
        <f t="shared" si="86"/>
        <v>18643.72</v>
      </c>
      <c r="G133" s="23">
        <f t="shared" si="86"/>
        <v>16982.77</v>
      </c>
      <c r="H133" s="24">
        <f t="shared" si="86"/>
        <v>48497.89</v>
      </c>
      <c r="J133" s="25" t="s">
        <v>30</v>
      </c>
      <c r="K133" s="22">
        <f>K131-K128</f>
        <v>2579.21</v>
      </c>
      <c r="L133" s="23">
        <f t="shared" ref="L133:P133" si="87">L131-L128</f>
        <v>44.58</v>
      </c>
      <c r="M133" s="23">
        <f t="shared" si="87"/>
        <v>214.62</v>
      </c>
      <c r="N133" s="23">
        <f t="shared" si="87"/>
        <v>3136.43</v>
      </c>
      <c r="O133" s="23">
        <f t="shared" si="87"/>
        <v>4190.8200000000006</v>
      </c>
      <c r="P133" s="24">
        <f t="shared" si="87"/>
        <v>4715.87</v>
      </c>
    </row>
    <row r="134" spans="2:16" x14ac:dyDescent="0.55000000000000004">
      <c r="B134" s="51" t="s">
        <v>37</v>
      </c>
      <c r="C134" s="32">
        <f>(C127+C128)/C126</f>
        <v>0.96556244512881484</v>
      </c>
      <c r="D134" s="32">
        <f t="shared" ref="D134:H134" si="88">(D127+D128)/D126</f>
        <v>0.97161034972496385</v>
      </c>
      <c r="E134" s="32">
        <f t="shared" si="88"/>
        <v>0.96803033474782751</v>
      </c>
      <c r="F134" s="32">
        <f t="shared" si="88"/>
        <v>0.94278283047265476</v>
      </c>
      <c r="G134" s="32">
        <f t="shared" si="88"/>
        <v>0.97860894600344728</v>
      </c>
      <c r="H134" s="32">
        <f t="shared" si="88"/>
        <v>0.96828134517193176</v>
      </c>
      <c r="J134" s="51" t="s">
        <v>37</v>
      </c>
      <c r="K134" s="32">
        <f>(K127+K128)/K126</f>
        <v>0.95854720092839374</v>
      </c>
      <c r="L134" s="32">
        <f t="shared" ref="L134:P134" si="89">(L127+L128)/L126</f>
        <v>0.97176665584929345</v>
      </c>
      <c r="M134" s="32">
        <f t="shared" si="89"/>
        <v>0.94555217185266849</v>
      </c>
      <c r="N134" s="32">
        <f t="shared" si="89"/>
        <v>0.93430290391399884</v>
      </c>
      <c r="O134" s="32">
        <f t="shared" si="89"/>
        <v>0.98167631280217604</v>
      </c>
      <c r="P134" s="32">
        <f t="shared" si="89"/>
        <v>0.95927234612589596</v>
      </c>
    </row>
    <row r="135" spans="2:16" x14ac:dyDescent="0.55000000000000004">
      <c r="B135" s="51" t="s">
        <v>38</v>
      </c>
      <c r="C135" s="32">
        <f>(C130+C131)/C129</f>
        <v>0.55286427421584095</v>
      </c>
      <c r="D135" s="32">
        <f t="shared" ref="D135:H135" si="90">(D130+D131)/D129</f>
        <v>0.9945739452041461</v>
      </c>
      <c r="E135" s="32">
        <f t="shared" si="90"/>
        <v>0.97475165991651214</v>
      </c>
      <c r="F135" s="32">
        <f t="shared" si="90"/>
        <v>0.92320455691088332</v>
      </c>
      <c r="G135" s="32">
        <f t="shared" si="90"/>
        <v>0.7285815264933766</v>
      </c>
      <c r="H135" s="32">
        <f t="shared" si="90"/>
        <v>0.42993629719686399</v>
      </c>
      <c r="J135" s="51" t="s">
        <v>38</v>
      </c>
      <c r="K135" s="32">
        <f>(K130+K131)/K129</f>
        <v>0.6124381894256371</v>
      </c>
      <c r="L135" s="32">
        <f t="shared" ref="L135:P135" si="91">(L130+L131)/L129</f>
        <v>0.99445843828715363</v>
      </c>
      <c r="M135" s="32">
        <f t="shared" si="91"/>
        <v>0.9706814245279034</v>
      </c>
      <c r="N135" s="32">
        <f t="shared" si="91"/>
        <v>0.93272499450554147</v>
      </c>
      <c r="O135" s="32">
        <f t="shared" si="91"/>
        <v>0.7326713830080458</v>
      </c>
      <c r="P135" s="32">
        <f t="shared" si="91"/>
        <v>0.43259450465239813</v>
      </c>
    </row>
    <row r="136" spans="2:16" ht="18.3" x14ac:dyDescent="0.7">
      <c r="B136" s="26" t="s">
        <v>21</v>
      </c>
      <c r="C136" s="16"/>
      <c r="D136" s="10"/>
      <c r="E136" s="10"/>
      <c r="F136" s="10"/>
      <c r="G136" s="10"/>
      <c r="H136" s="11"/>
      <c r="J136" s="26" t="s">
        <v>21</v>
      </c>
      <c r="K136" s="16"/>
      <c r="L136" s="10"/>
      <c r="M136" s="10"/>
      <c r="N136" s="10"/>
      <c r="O136" s="10"/>
      <c r="P136" s="11"/>
    </row>
    <row r="137" spans="2:16" x14ac:dyDescent="0.55000000000000004">
      <c r="B137" s="7" t="s">
        <v>5</v>
      </c>
      <c r="C137" s="15">
        <v>14956.8</v>
      </c>
      <c r="D137" s="8">
        <v>13262.38</v>
      </c>
      <c r="E137" s="8">
        <v>14740.86</v>
      </c>
      <c r="F137" s="8">
        <v>15605.83</v>
      </c>
      <c r="G137" s="8">
        <v>16089.34</v>
      </c>
      <c r="H137" s="9">
        <v>14610.14</v>
      </c>
      <c r="J137" s="7" t="s">
        <v>5</v>
      </c>
      <c r="K137" s="15">
        <v>3337</v>
      </c>
      <c r="L137" s="8">
        <v>2318.17</v>
      </c>
      <c r="M137" s="8">
        <v>2642.56</v>
      </c>
      <c r="N137" s="8">
        <v>2903.92</v>
      </c>
      <c r="O137" s="8">
        <v>3913.81</v>
      </c>
      <c r="P137" s="9">
        <v>4720.54</v>
      </c>
    </row>
    <row r="138" spans="2:16" x14ac:dyDescent="0.55000000000000004">
      <c r="B138" s="7" t="s">
        <v>7</v>
      </c>
      <c r="C138" s="15">
        <v>14759.57</v>
      </c>
      <c r="D138" s="8">
        <v>13008.92</v>
      </c>
      <c r="E138" s="8">
        <v>14695.49</v>
      </c>
      <c r="F138" s="8">
        <v>15288.41</v>
      </c>
      <c r="G138" s="8">
        <v>15925.86</v>
      </c>
      <c r="H138" s="9">
        <v>14393.67</v>
      </c>
      <c r="J138" s="7" t="s">
        <v>7</v>
      </c>
      <c r="K138" s="15">
        <v>3275.81</v>
      </c>
      <c r="L138" s="8">
        <v>2259.2199999999998</v>
      </c>
      <c r="M138" s="8">
        <v>2632.59</v>
      </c>
      <c r="N138" s="8">
        <v>2821.67</v>
      </c>
      <c r="O138" s="8">
        <v>3874.73</v>
      </c>
      <c r="P138" s="9">
        <v>4604.0200000000004</v>
      </c>
    </row>
    <row r="139" spans="2:16" x14ac:dyDescent="0.55000000000000004">
      <c r="B139" s="7" t="s">
        <v>6</v>
      </c>
      <c r="C139" s="15">
        <v>30.26</v>
      </c>
      <c r="D139" s="8">
        <v>109.84</v>
      </c>
      <c r="E139" s="8">
        <v>15.06</v>
      </c>
      <c r="F139" s="8">
        <v>26.35</v>
      </c>
      <c r="G139" s="8">
        <v>0</v>
      </c>
      <c r="H139" s="9">
        <v>20.239999999999998</v>
      </c>
      <c r="J139" s="7" t="s">
        <v>6</v>
      </c>
      <c r="K139" s="15">
        <v>8.08</v>
      </c>
      <c r="L139" s="8">
        <v>14.35</v>
      </c>
      <c r="M139" s="8">
        <v>3.77</v>
      </c>
      <c r="N139" s="8">
        <v>4.3899999999999997</v>
      </c>
      <c r="O139" s="8">
        <v>0</v>
      </c>
      <c r="P139" s="9">
        <v>20.239999999999998</v>
      </c>
    </row>
    <row r="140" spans="2:16" x14ac:dyDescent="0.55000000000000004">
      <c r="B140" s="7" t="s">
        <v>8</v>
      </c>
      <c r="C140" s="15">
        <v>91673.37</v>
      </c>
      <c r="D140" s="8">
        <v>20567.8</v>
      </c>
      <c r="E140" s="8">
        <v>82325.47</v>
      </c>
      <c r="F140" s="8">
        <v>52165.21</v>
      </c>
      <c r="G140" s="8">
        <v>104415.12</v>
      </c>
      <c r="H140" s="9">
        <v>186623.49</v>
      </c>
      <c r="J140" s="7" t="s">
        <v>8</v>
      </c>
      <c r="K140" s="15">
        <v>16947.5</v>
      </c>
      <c r="L140" s="8">
        <v>2939.31</v>
      </c>
      <c r="M140" s="8">
        <v>10829.56</v>
      </c>
      <c r="N140" s="8">
        <v>7876.15</v>
      </c>
      <c r="O140" s="8">
        <v>15436.18</v>
      </c>
      <c r="P140" s="9">
        <v>45572.69</v>
      </c>
    </row>
    <row r="141" spans="2:16" x14ac:dyDescent="0.55000000000000004">
      <c r="B141" s="7" t="s">
        <v>9</v>
      </c>
      <c r="C141" s="15">
        <v>542.87</v>
      </c>
      <c r="D141" s="8">
        <v>0</v>
      </c>
      <c r="E141" s="8">
        <v>0</v>
      </c>
      <c r="F141" s="8">
        <v>17.12</v>
      </c>
      <c r="G141" s="8">
        <v>0</v>
      </c>
      <c r="H141" s="9">
        <v>2672.19</v>
      </c>
      <c r="J141" s="7" t="s">
        <v>9</v>
      </c>
      <c r="K141" s="15">
        <v>135.16</v>
      </c>
      <c r="L141" s="8">
        <v>0</v>
      </c>
      <c r="M141" s="8">
        <v>0</v>
      </c>
      <c r="N141" s="8">
        <v>1.36</v>
      </c>
      <c r="O141" s="8">
        <v>0</v>
      </c>
      <c r="P141" s="9">
        <v>667.04</v>
      </c>
    </row>
    <row r="142" spans="2:16" ht="14.7" thickBot="1" x14ac:dyDescent="0.6">
      <c r="B142" s="18" t="s">
        <v>35</v>
      </c>
      <c r="C142" s="19">
        <v>86091.51</v>
      </c>
      <c r="D142" s="20">
        <v>19243.02</v>
      </c>
      <c r="E142" s="20">
        <v>80132.37</v>
      </c>
      <c r="F142" s="20">
        <v>49978.36</v>
      </c>
      <c r="G142" s="20">
        <v>96072.81</v>
      </c>
      <c r="H142" s="21">
        <v>173328.82</v>
      </c>
      <c r="J142" s="18" t="s">
        <v>35</v>
      </c>
      <c r="K142" s="19">
        <v>15893.26</v>
      </c>
      <c r="L142" s="20">
        <v>2716.6</v>
      </c>
      <c r="M142" s="20">
        <v>10567.44</v>
      </c>
      <c r="N142" s="20">
        <v>7604.59</v>
      </c>
      <c r="O142" s="20">
        <v>14121.7</v>
      </c>
      <c r="P142" s="21">
        <v>42464.06</v>
      </c>
    </row>
    <row r="143" spans="2:16" ht="14.7" thickTop="1" x14ac:dyDescent="0.55000000000000004">
      <c r="B143" s="25" t="s">
        <v>29</v>
      </c>
      <c r="C143" s="22">
        <f>C140-C137</f>
        <v>76716.569999999992</v>
      </c>
      <c r="D143" s="23">
        <f t="shared" ref="D143:H143" si="92">D140-D137</f>
        <v>7305.42</v>
      </c>
      <c r="E143" s="23">
        <f t="shared" si="92"/>
        <v>67584.61</v>
      </c>
      <c r="F143" s="23">
        <f t="shared" si="92"/>
        <v>36559.379999999997</v>
      </c>
      <c r="G143" s="23">
        <f t="shared" si="92"/>
        <v>88325.78</v>
      </c>
      <c r="H143" s="24">
        <f t="shared" si="92"/>
        <v>172013.34999999998</v>
      </c>
      <c r="J143" s="25" t="s">
        <v>29</v>
      </c>
      <c r="K143" s="22">
        <f>K140-K137</f>
        <v>13610.5</v>
      </c>
      <c r="L143" s="23">
        <f t="shared" ref="L143:P143" si="93">L140-L137</f>
        <v>621.13999999999987</v>
      </c>
      <c r="M143" s="23">
        <f t="shared" si="93"/>
        <v>8187</v>
      </c>
      <c r="N143" s="23">
        <f t="shared" si="93"/>
        <v>4972.2299999999996</v>
      </c>
      <c r="O143" s="23">
        <f t="shared" si="93"/>
        <v>11522.37</v>
      </c>
      <c r="P143" s="24">
        <f t="shared" si="93"/>
        <v>40852.15</v>
      </c>
    </row>
    <row r="144" spans="2:16" x14ac:dyDescent="0.55000000000000004">
      <c r="B144" s="25" t="s">
        <v>30</v>
      </c>
      <c r="C144" s="22">
        <f>C142-C139</f>
        <v>86061.25</v>
      </c>
      <c r="D144" s="23">
        <f t="shared" ref="D144:H144" si="94">D142-D139</f>
        <v>19133.18</v>
      </c>
      <c r="E144" s="23">
        <f t="shared" si="94"/>
        <v>80117.31</v>
      </c>
      <c r="F144" s="23">
        <f t="shared" si="94"/>
        <v>49952.01</v>
      </c>
      <c r="G144" s="23">
        <f t="shared" si="94"/>
        <v>96072.81</v>
      </c>
      <c r="H144" s="24">
        <f t="shared" si="94"/>
        <v>173308.58000000002</v>
      </c>
      <c r="J144" s="25" t="s">
        <v>30</v>
      </c>
      <c r="K144" s="22">
        <f>K142-K139</f>
        <v>15885.18</v>
      </c>
      <c r="L144" s="23">
        <f t="shared" ref="L144:P144" si="95">L142-L139</f>
        <v>2702.25</v>
      </c>
      <c r="M144" s="23">
        <f t="shared" si="95"/>
        <v>10563.67</v>
      </c>
      <c r="N144" s="23">
        <f t="shared" si="95"/>
        <v>7600.2</v>
      </c>
      <c r="O144" s="23">
        <f t="shared" si="95"/>
        <v>14121.7</v>
      </c>
      <c r="P144" s="24">
        <f t="shared" si="95"/>
        <v>42443.82</v>
      </c>
    </row>
    <row r="145" spans="2:16" x14ac:dyDescent="0.55000000000000004">
      <c r="B145" s="51" t="s">
        <v>37</v>
      </c>
      <c r="C145" s="32">
        <f>(C138+C139)/C137</f>
        <v>0.98883651583226362</v>
      </c>
      <c r="D145" s="32">
        <f t="shared" ref="D145:H145" si="96">(D138+D139)/D137</f>
        <v>0.98917087279960314</v>
      </c>
      <c r="E145" s="32">
        <f t="shared" si="96"/>
        <v>0.99794381060535131</v>
      </c>
      <c r="F145" s="32">
        <f t="shared" si="96"/>
        <v>0.9813486370157819</v>
      </c>
      <c r="G145" s="32">
        <f t="shared" si="96"/>
        <v>0.98983923517061612</v>
      </c>
      <c r="H145" s="32">
        <f t="shared" si="96"/>
        <v>0.9865689172040788</v>
      </c>
      <c r="J145" s="51" t="s">
        <v>37</v>
      </c>
      <c r="K145" s="32">
        <f>(K138+K139)/K137</f>
        <v>0.98408450704225348</v>
      </c>
      <c r="L145" s="32">
        <f t="shared" ref="L145:P145" si="97">(L138+L139)/L137</f>
        <v>0.98076068623094925</v>
      </c>
      <c r="M145" s="32">
        <f t="shared" si="97"/>
        <v>0.99765379026398648</v>
      </c>
      <c r="N145" s="32">
        <f t="shared" si="97"/>
        <v>0.97318796661065043</v>
      </c>
      <c r="O145" s="32">
        <f t="shared" si="97"/>
        <v>0.99001484486983271</v>
      </c>
      <c r="P145" s="32">
        <f t="shared" si="97"/>
        <v>0.97960402835268856</v>
      </c>
    </row>
    <row r="146" spans="2:16" x14ac:dyDescent="0.55000000000000004">
      <c r="B146" s="51" t="s">
        <v>38</v>
      </c>
      <c r="C146" s="32">
        <f>(C141+C142)/C140</f>
        <v>0.94503321957074338</v>
      </c>
      <c r="D146" s="32">
        <f t="shared" ref="D146:H146" si="98">(D141+D142)/D140</f>
        <v>0.93558961094526405</v>
      </c>
      <c r="E146" s="32">
        <f t="shared" si="98"/>
        <v>0.97336061367156479</v>
      </c>
      <c r="F146" s="32">
        <f t="shared" si="98"/>
        <v>0.95840657020263131</v>
      </c>
      <c r="G146" s="32">
        <f t="shared" si="98"/>
        <v>0.92010438718070719</v>
      </c>
      <c r="H146" s="32">
        <f t="shared" si="98"/>
        <v>0.94308069150351881</v>
      </c>
      <c r="J146" s="51" t="s">
        <v>38</v>
      </c>
      <c r="K146" s="32">
        <f>(K141+K142)/K140</f>
        <v>0.94576899247676649</v>
      </c>
      <c r="L146" s="32">
        <f t="shared" ref="L146:P146" si="99">(L141+L142)/L140</f>
        <v>0.92423051668588885</v>
      </c>
      <c r="M146" s="32">
        <f t="shared" si="99"/>
        <v>0.97579587721015448</v>
      </c>
      <c r="N146" s="32">
        <f t="shared" si="99"/>
        <v>0.96569389866876587</v>
      </c>
      <c r="O146" s="32">
        <f t="shared" si="99"/>
        <v>0.91484421663909077</v>
      </c>
      <c r="P146" s="32">
        <f t="shared" si="99"/>
        <v>0.94642427295821241</v>
      </c>
    </row>
    <row r="147" spans="2:16" ht="18.3" x14ac:dyDescent="0.7">
      <c r="B147" s="26" t="s">
        <v>22</v>
      </c>
      <c r="C147" s="16"/>
      <c r="D147" s="10"/>
      <c r="E147" s="10"/>
      <c r="F147" s="10"/>
      <c r="G147" s="10"/>
      <c r="H147" s="11"/>
      <c r="J147" s="26" t="s">
        <v>22</v>
      </c>
      <c r="K147" s="16"/>
      <c r="L147" s="10"/>
      <c r="M147" s="10"/>
      <c r="N147" s="10"/>
      <c r="O147" s="10"/>
      <c r="P147" s="11"/>
    </row>
    <row r="148" spans="2:16" x14ac:dyDescent="0.55000000000000004">
      <c r="B148" s="2" t="s">
        <v>1</v>
      </c>
      <c r="C148" s="15">
        <v>597.67999999999995</v>
      </c>
      <c r="D148" s="8">
        <v>585.91</v>
      </c>
      <c r="E148" s="8">
        <v>637.59</v>
      </c>
      <c r="F148" s="8">
        <v>643.59</v>
      </c>
      <c r="G148" s="8">
        <v>579.08000000000004</v>
      </c>
      <c r="H148" s="9">
        <v>533.86</v>
      </c>
      <c r="J148" s="2" t="s">
        <v>1</v>
      </c>
      <c r="K148" s="15">
        <v>597.67999999999995</v>
      </c>
      <c r="L148" s="8">
        <v>585.91</v>
      </c>
      <c r="M148" s="8">
        <v>637.59</v>
      </c>
      <c r="N148" s="8">
        <v>643.59</v>
      </c>
      <c r="O148" s="8">
        <v>579.08000000000004</v>
      </c>
      <c r="P148" s="9">
        <v>533.86</v>
      </c>
    </row>
    <row r="149" spans="2:16" x14ac:dyDescent="0.55000000000000004">
      <c r="B149" s="2" t="s">
        <v>2</v>
      </c>
      <c r="C149" s="17">
        <v>1.37</v>
      </c>
      <c r="D149" s="12">
        <v>1.05</v>
      </c>
      <c r="E149" s="12">
        <v>1.1499999999999999</v>
      </c>
      <c r="F149" s="12">
        <v>1.31</v>
      </c>
      <c r="G149" s="12">
        <v>1.48</v>
      </c>
      <c r="H149" s="13">
        <v>1.79</v>
      </c>
      <c r="J149" s="2" t="s">
        <v>2</v>
      </c>
      <c r="K149" s="17">
        <v>1.37</v>
      </c>
      <c r="L149" s="12">
        <v>1.05</v>
      </c>
      <c r="M149" s="12">
        <v>1.1499999999999999</v>
      </c>
      <c r="N149" s="12">
        <v>1.31</v>
      </c>
      <c r="O149" s="12">
        <v>1.48</v>
      </c>
      <c r="P149" s="13">
        <v>1.79</v>
      </c>
    </row>
    <row r="150" spans="2:16" x14ac:dyDescent="0.55000000000000004">
      <c r="B150" s="2" t="s">
        <v>3</v>
      </c>
      <c r="C150" s="15">
        <v>734.02</v>
      </c>
      <c r="D150" s="8">
        <v>781.98</v>
      </c>
      <c r="E150" s="8">
        <v>777.98</v>
      </c>
      <c r="F150" s="8">
        <v>939.68</v>
      </c>
      <c r="G150" s="8">
        <v>641.48</v>
      </c>
      <c r="H150" s="9">
        <v>521.32000000000005</v>
      </c>
      <c r="J150" s="2" t="s">
        <v>3</v>
      </c>
      <c r="K150" s="15">
        <v>734.02</v>
      </c>
      <c r="L150" s="8">
        <v>781.98</v>
      </c>
      <c r="M150" s="8">
        <v>777.98</v>
      </c>
      <c r="N150" s="8">
        <v>939.68</v>
      </c>
      <c r="O150" s="8">
        <v>641.48</v>
      </c>
      <c r="P150" s="9">
        <v>521.32000000000005</v>
      </c>
    </row>
    <row r="151" spans="2:16" x14ac:dyDescent="0.55000000000000004">
      <c r="B151" s="2" t="s">
        <v>40</v>
      </c>
      <c r="C151" s="15">
        <v>3319196.25</v>
      </c>
      <c r="D151" s="8">
        <v>1403578.46</v>
      </c>
      <c r="E151" s="8">
        <v>2433354.46</v>
      </c>
      <c r="F151" s="8">
        <v>3211104.54</v>
      </c>
      <c r="G151" s="8">
        <v>3888766.57</v>
      </c>
      <c r="H151" s="9">
        <v>5260548.26</v>
      </c>
      <c r="J151" s="2" t="s">
        <v>23</v>
      </c>
      <c r="K151" s="15">
        <v>674916.57</v>
      </c>
      <c r="L151" s="8">
        <v>220244.11</v>
      </c>
      <c r="M151" s="8">
        <v>384239.37</v>
      </c>
      <c r="N151" s="8">
        <v>529778.43999999994</v>
      </c>
      <c r="O151" s="8">
        <v>760675.74</v>
      </c>
      <c r="P151" s="9">
        <v>1402318.77</v>
      </c>
    </row>
    <row r="154" spans="2:16" x14ac:dyDescent="0.55000000000000004">
      <c r="B154" s="62" t="s">
        <v>36</v>
      </c>
      <c r="C154" s="63">
        <f>C5/C151</f>
        <v>0.66149574012081991</v>
      </c>
      <c r="D154" s="63">
        <f t="shared" ref="D154:H154" si="100">D5/D151</f>
        <v>0.72272109391020434</v>
      </c>
      <c r="E154" s="63">
        <f t="shared" si="100"/>
        <v>0.68766415148576421</v>
      </c>
      <c r="F154" s="63">
        <f t="shared" si="100"/>
        <v>0.68821249587844313</v>
      </c>
      <c r="G154" s="63">
        <f t="shared" si="100"/>
        <v>0.65829488963129001</v>
      </c>
      <c r="H154" s="64">
        <f t="shared" si="100"/>
        <v>0.62071999316664384</v>
      </c>
      <c r="J154" s="62" t="s">
        <v>36</v>
      </c>
      <c r="K154" s="63">
        <f>K5/K151</f>
        <v>0.68025114570827627</v>
      </c>
      <c r="L154" s="63">
        <f t="shared" ref="L154:P154" si="101">L5/L151</f>
        <v>0.7388644354666285</v>
      </c>
      <c r="M154" s="63">
        <f t="shared" si="101"/>
        <v>0.70810232173761889</v>
      </c>
      <c r="N154" s="63">
        <f t="shared" si="101"/>
        <v>0.70720095744175626</v>
      </c>
      <c r="O154" s="63">
        <f t="shared" si="101"/>
        <v>0.68651603112779702</v>
      </c>
      <c r="P154" s="64">
        <f t="shared" si="101"/>
        <v>0.64813719208793019</v>
      </c>
    </row>
  </sheetData>
  <mergeCells count="4">
    <mergeCell ref="L2:P2"/>
    <mergeCell ref="C2:C3"/>
    <mergeCell ref="D2:H2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4"/>
  <sheetViews>
    <sheetView topLeftCell="A16" zoomScale="70" zoomScaleNormal="70" workbookViewId="0">
      <selection activeCell="I31" sqref="I31"/>
    </sheetView>
  </sheetViews>
  <sheetFormatPr baseColWidth="10" defaultColWidth="8.83984375" defaultRowHeight="14.4" x14ac:dyDescent="0.55000000000000004"/>
  <cols>
    <col min="2" max="2" width="50.15625" customWidth="1"/>
    <col min="3" max="3" width="14.26171875" customWidth="1"/>
    <col min="4" max="4" width="11.83984375" customWidth="1"/>
    <col min="5" max="6" width="12.15625" customWidth="1"/>
    <col min="7" max="7" width="12.83984375" customWidth="1"/>
    <col min="8" max="8" width="12.15625" customWidth="1"/>
    <col min="9" max="9" width="14.26171875" customWidth="1"/>
    <col min="10" max="10" width="51.26171875" customWidth="1"/>
    <col min="11" max="11" width="12.578125" customWidth="1"/>
    <col min="12" max="12" width="15.83984375" customWidth="1"/>
    <col min="13" max="13" width="14.15625" customWidth="1"/>
    <col min="14" max="14" width="16.26171875" customWidth="1"/>
    <col min="15" max="15" width="13.15625" customWidth="1"/>
    <col min="16" max="16" width="18.41796875" customWidth="1"/>
  </cols>
  <sheetData>
    <row r="1" spans="2:16" ht="18.3" x14ac:dyDescent="0.7">
      <c r="B1" s="27" t="s">
        <v>33</v>
      </c>
      <c r="J1" s="27" t="s">
        <v>34</v>
      </c>
    </row>
    <row r="2" spans="2:16" x14ac:dyDescent="0.55000000000000004">
      <c r="B2" s="37"/>
      <c r="C2" s="38" t="s">
        <v>0</v>
      </c>
      <c r="D2" s="39" t="s">
        <v>31</v>
      </c>
      <c r="E2" s="39"/>
      <c r="F2" s="39"/>
      <c r="G2" s="39"/>
      <c r="H2" s="40"/>
      <c r="J2" s="37"/>
      <c r="K2" s="38" t="s">
        <v>0</v>
      </c>
      <c r="L2" s="39" t="s">
        <v>31</v>
      </c>
      <c r="M2" s="39"/>
      <c r="N2" s="39"/>
      <c r="O2" s="39"/>
      <c r="P2" s="40"/>
    </row>
    <row r="3" spans="2:16" x14ac:dyDescent="0.55000000000000004">
      <c r="B3" s="41"/>
      <c r="C3" s="31"/>
      <c r="D3" s="3" t="s">
        <v>24</v>
      </c>
      <c r="E3" s="3" t="s">
        <v>25</v>
      </c>
      <c r="F3" s="3" t="s">
        <v>26</v>
      </c>
      <c r="G3" s="3" t="s">
        <v>27</v>
      </c>
      <c r="H3" s="42" t="s">
        <v>28</v>
      </c>
      <c r="J3" s="41"/>
      <c r="K3" s="31"/>
      <c r="L3" s="3" t="s">
        <v>24</v>
      </c>
      <c r="M3" s="3" t="s">
        <v>25</v>
      </c>
      <c r="N3" s="3" t="s">
        <v>26</v>
      </c>
      <c r="O3" s="3" t="s">
        <v>27</v>
      </c>
      <c r="P3" s="42" t="s">
        <v>28</v>
      </c>
    </row>
    <row r="4" spans="2:16" ht="18.3" x14ac:dyDescent="0.7">
      <c r="B4" s="43" t="s">
        <v>4</v>
      </c>
      <c r="C4" s="14"/>
      <c r="D4" s="5"/>
      <c r="E4" s="5"/>
      <c r="F4" s="5"/>
      <c r="G4" s="5"/>
      <c r="H4" s="44"/>
      <c r="J4" s="43" t="s">
        <v>4</v>
      </c>
      <c r="K4" s="14"/>
      <c r="L4" s="5"/>
      <c r="M4" s="5"/>
      <c r="N4" s="5"/>
      <c r="O4" s="5"/>
      <c r="P4" s="44"/>
    </row>
    <row r="5" spans="2:16" x14ac:dyDescent="0.55000000000000004">
      <c r="B5" s="45" t="s">
        <v>5</v>
      </c>
      <c r="C5" s="15">
        <v>2195634.1800000002</v>
      </c>
      <c r="D5" s="8">
        <v>1559549.6</v>
      </c>
      <c r="E5" s="8">
        <v>1980869.97</v>
      </c>
      <c r="F5" s="8">
        <v>2422448.75</v>
      </c>
      <c r="G5" s="8">
        <v>2549914.7799999998</v>
      </c>
      <c r="H5" s="46">
        <v>2849514.22</v>
      </c>
      <c r="J5" s="45" t="s">
        <v>5</v>
      </c>
      <c r="K5" s="15">
        <v>459112.77</v>
      </c>
      <c r="L5" s="8">
        <v>444886.32</v>
      </c>
      <c r="M5" s="8">
        <v>462084.62</v>
      </c>
      <c r="N5" s="8">
        <v>478383.79</v>
      </c>
      <c r="O5" s="8">
        <v>453453.73</v>
      </c>
      <c r="P5" s="46">
        <v>463963.15</v>
      </c>
    </row>
    <row r="6" spans="2:16" x14ac:dyDescent="0.55000000000000004">
      <c r="B6" s="45" t="s">
        <v>7</v>
      </c>
      <c r="C6" s="15">
        <v>856541.75</v>
      </c>
      <c r="D6" s="8">
        <v>757217.31</v>
      </c>
      <c r="E6" s="8">
        <v>770177.81</v>
      </c>
      <c r="F6" s="8">
        <v>838532.52</v>
      </c>
      <c r="G6" s="8">
        <v>971428.74</v>
      </c>
      <c r="H6" s="46">
        <v>1019591.29</v>
      </c>
      <c r="J6" s="45" t="s">
        <v>7</v>
      </c>
      <c r="K6" s="15">
        <v>182175.62</v>
      </c>
      <c r="L6" s="8">
        <v>217002.09</v>
      </c>
      <c r="M6" s="8">
        <v>176546</v>
      </c>
      <c r="N6" s="8">
        <v>156289.49</v>
      </c>
      <c r="O6" s="8">
        <v>175210.58</v>
      </c>
      <c r="P6" s="46">
        <v>170847.61</v>
      </c>
    </row>
    <row r="7" spans="2:16" x14ac:dyDescent="0.55000000000000004">
      <c r="B7" s="45" t="s">
        <v>6</v>
      </c>
      <c r="C7" s="15">
        <v>1261287.6000000001</v>
      </c>
      <c r="D7" s="8">
        <v>708734.27</v>
      </c>
      <c r="E7" s="8">
        <v>1122872.92</v>
      </c>
      <c r="F7" s="8">
        <v>1520019.65</v>
      </c>
      <c r="G7" s="8">
        <v>1504715.57</v>
      </c>
      <c r="H7" s="46">
        <v>1772368.37</v>
      </c>
      <c r="J7" s="45" t="s">
        <v>6</v>
      </c>
      <c r="K7" s="15">
        <v>256563.52</v>
      </c>
      <c r="L7" s="8">
        <v>200085.88</v>
      </c>
      <c r="M7" s="8">
        <v>261949.86</v>
      </c>
      <c r="N7" s="8">
        <v>302353.59000000003</v>
      </c>
      <c r="O7" s="8">
        <v>263890.03000000003</v>
      </c>
      <c r="P7" s="46">
        <v>281166.28999999998</v>
      </c>
    </row>
    <row r="8" spans="2:16" x14ac:dyDescent="0.55000000000000004">
      <c r="B8" s="45" t="s">
        <v>8</v>
      </c>
      <c r="C8" s="15">
        <v>1472596.8</v>
      </c>
      <c r="D8" s="8">
        <v>568727.03</v>
      </c>
      <c r="E8" s="8">
        <v>909128.03</v>
      </c>
      <c r="F8" s="8">
        <v>1230316.8899999999</v>
      </c>
      <c r="G8" s="8">
        <v>2266033.75</v>
      </c>
      <c r="H8" s="46">
        <v>3007201.94</v>
      </c>
      <c r="J8" s="45" t="s">
        <v>8</v>
      </c>
      <c r="K8" s="15">
        <v>293035.61</v>
      </c>
      <c r="L8" s="8">
        <v>176075.12</v>
      </c>
      <c r="M8" s="8">
        <v>222338.14</v>
      </c>
      <c r="N8" s="8">
        <v>233560.33</v>
      </c>
      <c r="O8" s="8">
        <v>363597.45</v>
      </c>
      <c r="P8" s="46">
        <v>553023.99</v>
      </c>
    </row>
    <row r="9" spans="2:16" x14ac:dyDescent="0.55000000000000004">
      <c r="B9" s="45" t="s">
        <v>9</v>
      </c>
      <c r="C9" s="15">
        <v>804197.4</v>
      </c>
      <c r="D9" s="8">
        <v>348878.2</v>
      </c>
      <c r="E9" s="8">
        <v>522265.78</v>
      </c>
      <c r="F9" s="8">
        <v>619461.38</v>
      </c>
      <c r="G9" s="8">
        <v>1378734.15</v>
      </c>
      <c r="H9" s="46">
        <v>1433283.3</v>
      </c>
      <c r="J9" s="45" t="s">
        <v>9</v>
      </c>
      <c r="K9" s="15">
        <v>156048.94</v>
      </c>
      <c r="L9" s="8">
        <v>98761.12</v>
      </c>
      <c r="M9" s="8">
        <v>128409.09</v>
      </c>
      <c r="N9" s="8">
        <v>113392.76</v>
      </c>
      <c r="O9" s="8">
        <v>197679.05</v>
      </c>
      <c r="P9" s="46">
        <v>278602.06</v>
      </c>
    </row>
    <row r="10" spans="2:16" ht="14.7" thickBot="1" x14ac:dyDescent="0.6">
      <c r="B10" s="47" t="s">
        <v>35</v>
      </c>
      <c r="C10" s="19">
        <v>460241.43</v>
      </c>
      <c r="D10" s="20">
        <v>142722.48000000001</v>
      </c>
      <c r="E10" s="20">
        <v>266477.99</v>
      </c>
      <c r="F10" s="20">
        <v>414277.56</v>
      </c>
      <c r="G10" s="20">
        <v>636997.06000000006</v>
      </c>
      <c r="H10" s="48">
        <v>1072996.28</v>
      </c>
      <c r="J10" s="47" t="s">
        <v>35</v>
      </c>
      <c r="K10" s="19">
        <v>93016.99</v>
      </c>
      <c r="L10" s="20">
        <v>50322.85</v>
      </c>
      <c r="M10" s="20">
        <v>64037.760000000002</v>
      </c>
      <c r="N10" s="20">
        <v>79235.740000000005</v>
      </c>
      <c r="O10" s="20">
        <v>119391.59</v>
      </c>
      <c r="P10" s="48">
        <v>183822.67</v>
      </c>
    </row>
    <row r="11" spans="2:16" ht="14.7" thickTop="1" x14ac:dyDescent="0.55000000000000004">
      <c r="B11" s="49" t="s">
        <v>29</v>
      </c>
      <c r="C11" s="22">
        <f>C8-C5</f>
        <v>-723037.38000000012</v>
      </c>
      <c r="D11" s="23">
        <f t="shared" ref="D11:H11" si="0">D8-D5</f>
        <v>-990822.57000000007</v>
      </c>
      <c r="E11" s="23">
        <f t="shared" si="0"/>
        <v>-1071741.94</v>
      </c>
      <c r="F11" s="23">
        <f t="shared" si="0"/>
        <v>-1192131.8600000001</v>
      </c>
      <c r="G11" s="23">
        <f t="shared" si="0"/>
        <v>-283881.0299999998</v>
      </c>
      <c r="H11" s="50">
        <f t="shared" si="0"/>
        <v>157687.71999999974</v>
      </c>
      <c r="J11" s="49" t="s">
        <v>29</v>
      </c>
      <c r="K11" s="22">
        <f>K8-K5</f>
        <v>-166077.16000000003</v>
      </c>
      <c r="L11" s="23">
        <f t="shared" ref="L11:P11" si="1">L8-L5</f>
        <v>-268811.2</v>
      </c>
      <c r="M11" s="23">
        <f t="shared" si="1"/>
        <v>-239746.47999999998</v>
      </c>
      <c r="N11" s="23">
        <f t="shared" si="1"/>
        <v>-244823.46</v>
      </c>
      <c r="O11" s="23">
        <f t="shared" si="1"/>
        <v>-89856.27999999997</v>
      </c>
      <c r="P11" s="50">
        <f t="shared" si="1"/>
        <v>89060.839999999967</v>
      </c>
    </row>
    <row r="12" spans="2:16" x14ac:dyDescent="0.55000000000000004">
      <c r="B12" s="49" t="s">
        <v>30</v>
      </c>
      <c r="C12" s="22">
        <f>C10-C7</f>
        <v>-801046.17000000016</v>
      </c>
      <c r="D12" s="23">
        <f t="shared" ref="D12:H12" si="2">D10-D7</f>
        <v>-566011.79</v>
      </c>
      <c r="E12" s="23">
        <f t="shared" si="2"/>
        <v>-856394.92999999993</v>
      </c>
      <c r="F12" s="23">
        <f t="shared" si="2"/>
        <v>-1105742.0899999999</v>
      </c>
      <c r="G12" s="23">
        <f t="shared" si="2"/>
        <v>-867718.51</v>
      </c>
      <c r="H12" s="50">
        <f t="shared" si="2"/>
        <v>-699372.09000000008</v>
      </c>
      <c r="J12" s="49" t="s">
        <v>30</v>
      </c>
      <c r="K12" s="22">
        <f>K10-K7</f>
        <v>-163546.52999999997</v>
      </c>
      <c r="L12" s="23">
        <f t="shared" ref="L12:P12" si="3">L10-L7</f>
        <v>-149763.03</v>
      </c>
      <c r="M12" s="23">
        <f t="shared" si="3"/>
        <v>-197912.09999999998</v>
      </c>
      <c r="N12" s="23">
        <f t="shared" si="3"/>
        <v>-223117.85000000003</v>
      </c>
      <c r="O12" s="23">
        <f t="shared" si="3"/>
        <v>-144498.44000000003</v>
      </c>
      <c r="P12" s="50">
        <f t="shared" si="3"/>
        <v>-97343.619999999966</v>
      </c>
    </row>
    <row r="13" spans="2:16" x14ac:dyDescent="0.55000000000000004">
      <c r="B13" s="51" t="s">
        <v>37</v>
      </c>
      <c r="C13" s="32">
        <f>(C6+C7)/C5</f>
        <v>0.96456384642363324</v>
      </c>
      <c r="D13" s="32">
        <f t="shared" ref="D13:H13" si="4">(D6+D7)/D5</f>
        <v>0.939983941517474</v>
      </c>
      <c r="E13" s="32">
        <f t="shared" si="4"/>
        <v>0.95566632776001947</v>
      </c>
      <c r="F13" s="32">
        <f t="shared" si="4"/>
        <v>0.97362314476209244</v>
      </c>
      <c r="G13" s="32">
        <f t="shared" si="4"/>
        <v>0.97106943707350102</v>
      </c>
      <c r="H13" s="32">
        <f t="shared" si="4"/>
        <v>0.97980197480818321</v>
      </c>
      <c r="J13" s="51" t="s">
        <v>37</v>
      </c>
      <c r="K13" s="32">
        <f>(K6+K7)/K5</f>
        <v>0.95562390913239026</v>
      </c>
      <c r="L13" s="32">
        <f t="shared" ref="L13:P13" si="5">(L6+L7)/L5</f>
        <v>0.93751583550602313</v>
      </c>
      <c r="M13" s="32">
        <f t="shared" si="5"/>
        <v>0.94895142798736731</v>
      </c>
      <c r="N13" s="32">
        <f t="shared" si="5"/>
        <v>0.9587345758517446</v>
      </c>
      <c r="O13" s="32">
        <f t="shared" si="5"/>
        <v>0.96834711228420156</v>
      </c>
      <c r="P13" s="32">
        <f t="shared" si="5"/>
        <v>0.97424526064192796</v>
      </c>
    </row>
    <row r="14" spans="2:16" x14ac:dyDescent="0.55000000000000004">
      <c r="B14" s="51" t="s">
        <v>38</v>
      </c>
      <c r="C14" s="32">
        <f>(C9+C10)/C8</f>
        <v>0.85864564556978529</v>
      </c>
      <c r="D14" s="32">
        <f t="shared" ref="D14:H14" si="6">(D9+D10)/D8</f>
        <v>0.86438775382277866</v>
      </c>
      <c r="E14" s="32">
        <f t="shared" si="6"/>
        <v>0.86758272099475364</v>
      </c>
      <c r="F14" s="32">
        <f t="shared" si="6"/>
        <v>0.84022169280306314</v>
      </c>
      <c r="G14" s="32">
        <f t="shared" si="6"/>
        <v>0.88954156574234611</v>
      </c>
      <c r="H14" s="32">
        <f t="shared" si="6"/>
        <v>0.83342576587989303</v>
      </c>
      <c r="J14" s="51" t="s">
        <v>38</v>
      </c>
      <c r="K14" s="32">
        <f>(K9+K10)/K8</f>
        <v>0.84995106908679119</v>
      </c>
      <c r="L14" s="32">
        <f t="shared" ref="L14:P14" si="7">(L9+L10)/L8</f>
        <v>0.84670662158287902</v>
      </c>
      <c r="M14" s="32">
        <f t="shared" si="7"/>
        <v>0.86555932329019214</v>
      </c>
      <c r="N14" s="32">
        <f t="shared" si="7"/>
        <v>0.82474836373111826</v>
      </c>
      <c r="O14" s="32">
        <f t="shared" si="7"/>
        <v>0.87203757892141431</v>
      </c>
      <c r="P14" s="32">
        <f t="shared" si="7"/>
        <v>0.83617481042730168</v>
      </c>
    </row>
    <row r="15" spans="2:16" ht="18.3" x14ac:dyDescent="0.7">
      <c r="B15" s="43" t="s">
        <v>10</v>
      </c>
      <c r="C15" s="16"/>
      <c r="D15" s="10"/>
      <c r="E15" s="10"/>
      <c r="F15" s="10"/>
      <c r="G15" s="10"/>
      <c r="H15" s="52"/>
      <c r="J15" s="43" t="s">
        <v>10</v>
      </c>
      <c r="K15" s="16"/>
      <c r="L15" s="10"/>
      <c r="M15" s="10"/>
      <c r="N15" s="10"/>
      <c r="O15" s="10"/>
      <c r="P15" s="52"/>
    </row>
    <row r="16" spans="2:16" x14ac:dyDescent="0.55000000000000004">
      <c r="B16" s="45" t="s">
        <v>5</v>
      </c>
      <c r="C16" s="15">
        <v>351576.43</v>
      </c>
      <c r="D16" s="8">
        <v>284206.78999999998</v>
      </c>
      <c r="E16" s="8">
        <v>306951.89</v>
      </c>
      <c r="F16" s="8">
        <v>358942.88</v>
      </c>
      <c r="G16" s="8">
        <v>435293.77</v>
      </c>
      <c r="H16" s="46">
        <v>415385.77</v>
      </c>
      <c r="J16" s="45" t="s">
        <v>5</v>
      </c>
      <c r="K16" s="15">
        <v>72595.289999999994</v>
      </c>
      <c r="L16" s="8">
        <v>84632.03</v>
      </c>
      <c r="M16" s="8">
        <v>68270.179999999993</v>
      </c>
      <c r="N16" s="8">
        <v>68804.56</v>
      </c>
      <c r="O16" s="8">
        <v>72104.86</v>
      </c>
      <c r="P16" s="46">
        <v>64702.11</v>
      </c>
    </row>
    <row r="17" spans="2:16" x14ac:dyDescent="0.55000000000000004">
      <c r="B17" s="45" t="s">
        <v>7</v>
      </c>
      <c r="C17" s="15">
        <v>152886.20000000001</v>
      </c>
      <c r="D17" s="8">
        <v>158819.25</v>
      </c>
      <c r="E17" s="8">
        <v>141141.29</v>
      </c>
      <c r="F17" s="8">
        <v>143371.74</v>
      </c>
      <c r="G17" s="8">
        <v>173894.78</v>
      </c>
      <c r="H17" s="46">
        <v>145783.57999999999</v>
      </c>
      <c r="J17" s="45" t="s">
        <v>7</v>
      </c>
      <c r="K17" s="15">
        <v>33140.639999999999</v>
      </c>
      <c r="L17" s="8">
        <v>48752.45</v>
      </c>
      <c r="M17" s="8">
        <v>32032.46</v>
      </c>
      <c r="N17" s="8">
        <v>24820.84</v>
      </c>
      <c r="O17" s="8">
        <v>31205.4</v>
      </c>
      <c r="P17" s="46">
        <v>21320.61</v>
      </c>
    </row>
    <row r="18" spans="2:16" x14ac:dyDescent="0.55000000000000004">
      <c r="B18" s="45" t="s">
        <v>6</v>
      </c>
      <c r="C18" s="15">
        <v>185075.61</v>
      </c>
      <c r="D18" s="8">
        <v>103605.71</v>
      </c>
      <c r="E18" s="8">
        <v>158416.07</v>
      </c>
      <c r="F18" s="8">
        <v>197731.97</v>
      </c>
      <c r="G18" s="8">
        <v>250180.87</v>
      </c>
      <c r="H18" s="46">
        <v>261066.25</v>
      </c>
      <c r="J18" s="45" t="s">
        <v>6</v>
      </c>
      <c r="K18" s="15">
        <v>35468.559999999998</v>
      </c>
      <c r="L18" s="8">
        <v>30160.81</v>
      </c>
      <c r="M18" s="8">
        <v>34399.67</v>
      </c>
      <c r="N18" s="8">
        <v>36168.589999999997</v>
      </c>
      <c r="O18" s="8">
        <v>37774.36</v>
      </c>
      <c r="P18" s="46">
        <v>41796.25</v>
      </c>
    </row>
    <row r="19" spans="2:16" x14ac:dyDescent="0.55000000000000004">
      <c r="B19" s="45" t="s">
        <v>8</v>
      </c>
      <c r="C19" s="15">
        <v>239072.38</v>
      </c>
      <c r="D19" s="8">
        <v>102147.03</v>
      </c>
      <c r="E19" s="8">
        <v>154526.21</v>
      </c>
      <c r="F19" s="8">
        <v>250104.57</v>
      </c>
      <c r="G19" s="8">
        <v>345941.39</v>
      </c>
      <c r="H19" s="46">
        <v>437794.14</v>
      </c>
      <c r="J19" s="45" t="s">
        <v>8</v>
      </c>
      <c r="K19" s="15">
        <v>50030.82</v>
      </c>
      <c r="L19" s="8">
        <v>33883.199999999997</v>
      </c>
      <c r="M19" s="8">
        <v>44631.27</v>
      </c>
      <c r="N19" s="8">
        <v>48275.56</v>
      </c>
      <c r="O19" s="8">
        <v>59502.16</v>
      </c>
      <c r="P19" s="46">
        <v>73428.63</v>
      </c>
    </row>
    <row r="20" spans="2:16" x14ac:dyDescent="0.55000000000000004">
      <c r="B20" s="45" t="s">
        <v>9</v>
      </c>
      <c r="C20" s="15">
        <v>92479.3</v>
      </c>
      <c r="D20" s="8">
        <v>46499.54</v>
      </c>
      <c r="E20" s="8">
        <v>76556.22</v>
      </c>
      <c r="F20" s="8">
        <v>101477.62</v>
      </c>
      <c r="G20" s="8">
        <v>107456.72</v>
      </c>
      <c r="H20" s="46">
        <v>160217</v>
      </c>
      <c r="J20" s="45" t="s">
        <v>9</v>
      </c>
      <c r="K20" s="15">
        <v>20828.03</v>
      </c>
      <c r="L20" s="8">
        <v>14226.44</v>
      </c>
      <c r="M20" s="8">
        <v>25962.9</v>
      </c>
      <c r="N20" s="8">
        <v>19951.54</v>
      </c>
      <c r="O20" s="8">
        <v>19147.919999999998</v>
      </c>
      <c r="P20" s="46">
        <v>26404.28</v>
      </c>
    </row>
    <row r="21" spans="2:16" ht="14.7" thickBot="1" x14ac:dyDescent="0.6">
      <c r="B21" s="47" t="s">
        <v>35</v>
      </c>
      <c r="C21" s="19">
        <v>87624.17</v>
      </c>
      <c r="D21" s="20">
        <v>33165.879999999997</v>
      </c>
      <c r="E21" s="20">
        <v>48158.11</v>
      </c>
      <c r="F21" s="20">
        <v>82170.570000000007</v>
      </c>
      <c r="G21" s="20">
        <v>125310.06</v>
      </c>
      <c r="H21" s="48">
        <v>190699.98</v>
      </c>
      <c r="J21" s="47" t="s">
        <v>35</v>
      </c>
      <c r="K21" s="19">
        <v>17243.91</v>
      </c>
      <c r="L21" s="20">
        <v>11403.25</v>
      </c>
      <c r="M21" s="20">
        <v>11235.35</v>
      </c>
      <c r="N21" s="20">
        <v>14459.49</v>
      </c>
      <c r="O21" s="20">
        <v>22454.45</v>
      </c>
      <c r="P21" s="48">
        <v>31659.46</v>
      </c>
    </row>
    <row r="22" spans="2:16" ht="14.7" thickTop="1" x14ac:dyDescent="0.55000000000000004">
      <c r="B22" s="49" t="s">
        <v>29</v>
      </c>
      <c r="C22" s="22">
        <f>C19-C16</f>
        <v>-112504.04999999999</v>
      </c>
      <c r="D22" s="23">
        <f t="shared" ref="D22:H22" si="8">D19-D16</f>
        <v>-182059.75999999998</v>
      </c>
      <c r="E22" s="23">
        <f t="shared" si="8"/>
        <v>-152425.68000000002</v>
      </c>
      <c r="F22" s="23">
        <f t="shared" si="8"/>
        <v>-108838.31</v>
      </c>
      <c r="G22" s="23">
        <f t="shared" si="8"/>
        <v>-89352.38</v>
      </c>
      <c r="H22" s="50">
        <f t="shared" si="8"/>
        <v>22408.369999999995</v>
      </c>
      <c r="J22" s="49" t="s">
        <v>29</v>
      </c>
      <c r="K22" s="22">
        <f>K19-K16</f>
        <v>-22564.469999999994</v>
      </c>
      <c r="L22" s="23">
        <f t="shared" ref="L22:P22" si="9">L19-L16</f>
        <v>-50748.83</v>
      </c>
      <c r="M22" s="23">
        <f t="shared" si="9"/>
        <v>-23638.909999999996</v>
      </c>
      <c r="N22" s="23">
        <f t="shared" si="9"/>
        <v>-20529</v>
      </c>
      <c r="O22" s="23">
        <f t="shared" si="9"/>
        <v>-12602.699999999997</v>
      </c>
      <c r="P22" s="50">
        <f t="shared" si="9"/>
        <v>8726.5200000000041</v>
      </c>
    </row>
    <row r="23" spans="2:16" x14ac:dyDescent="0.55000000000000004">
      <c r="B23" s="49" t="s">
        <v>30</v>
      </c>
      <c r="C23" s="22">
        <f>C21-C18</f>
        <v>-97451.439999999988</v>
      </c>
      <c r="D23" s="23">
        <f t="shared" ref="D23:H23" si="10">D21-D18</f>
        <v>-70439.830000000016</v>
      </c>
      <c r="E23" s="23">
        <f t="shared" si="10"/>
        <v>-110257.96</v>
      </c>
      <c r="F23" s="23">
        <f t="shared" si="10"/>
        <v>-115561.4</v>
      </c>
      <c r="G23" s="23">
        <f t="shared" si="10"/>
        <v>-124870.81</v>
      </c>
      <c r="H23" s="50">
        <f t="shared" si="10"/>
        <v>-70366.26999999999</v>
      </c>
      <c r="J23" s="49" t="s">
        <v>30</v>
      </c>
      <c r="K23" s="22">
        <f>K21-K18</f>
        <v>-18224.649999999998</v>
      </c>
      <c r="L23" s="23">
        <f t="shared" ref="L23:P23" si="11">L21-L18</f>
        <v>-18757.560000000001</v>
      </c>
      <c r="M23" s="23">
        <f t="shared" si="11"/>
        <v>-23164.32</v>
      </c>
      <c r="N23" s="23">
        <f t="shared" si="11"/>
        <v>-21709.1</v>
      </c>
      <c r="O23" s="23">
        <f t="shared" si="11"/>
        <v>-15319.91</v>
      </c>
      <c r="P23" s="50">
        <f t="shared" si="11"/>
        <v>-10136.790000000001</v>
      </c>
    </row>
    <row r="24" spans="2:16" x14ac:dyDescent="0.55000000000000004">
      <c r="B24" s="51" t="s">
        <v>37</v>
      </c>
      <c r="C24" s="32">
        <f>(C17+C18)/C16</f>
        <v>0.96127550416277907</v>
      </c>
      <c r="D24" s="32">
        <f t="shared" ref="D24:H24" si="12">(D17+D18)/D16</f>
        <v>0.92335922023537875</v>
      </c>
      <c r="E24" s="32">
        <f t="shared" si="12"/>
        <v>0.97590980788552883</v>
      </c>
      <c r="F24" s="32">
        <f t="shared" si="12"/>
        <v>0.95030081109284004</v>
      </c>
      <c r="G24" s="32">
        <f t="shared" si="12"/>
        <v>0.97422862266096755</v>
      </c>
      <c r="H24" s="32">
        <f t="shared" si="12"/>
        <v>0.97945057193461382</v>
      </c>
      <c r="J24" s="51" t="s">
        <v>37</v>
      </c>
      <c r="K24" s="32">
        <f>(K17+K18)/K16</f>
        <v>0.94509161682527898</v>
      </c>
      <c r="L24" s="32">
        <f t="shared" ref="L24:P24" si="13">(L17+L18)/L16</f>
        <v>0.93242782903824939</v>
      </c>
      <c r="M24" s="32">
        <f t="shared" si="13"/>
        <v>0.97307682505011717</v>
      </c>
      <c r="N24" s="32">
        <f t="shared" si="13"/>
        <v>0.88641552245955779</v>
      </c>
      <c r="O24" s="32">
        <f t="shared" si="13"/>
        <v>0.95665895475006824</v>
      </c>
      <c r="P24" s="32">
        <f t="shared" si="13"/>
        <v>0.97549925342465649</v>
      </c>
    </row>
    <row r="25" spans="2:16" x14ac:dyDescent="0.55000000000000004">
      <c r="B25" s="51" t="s">
        <v>38</v>
      </c>
      <c r="C25" s="32">
        <f>(C20+C21)/C19</f>
        <v>0.75334285792444944</v>
      </c>
      <c r="D25" s="32">
        <f t="shared" ref="D25:H25" si="14">(D20+D21)/D19</f>
        <v>0.77990931307547562</v>
      </c>
      <c r="E25" s="32">
        <f t="shared" si="14"/>
        <v>0.80707557636985994</v>
      </c>
      <c r="F25" s="32">
        <f t="shared" si="14"/>
        <v>0.73428562300960754</v>
      </c>
      <c r="G25" s="32">
        <f t="shared" si="14"/>
        <v>0.67285033456100751</v>
      </c>
      <c r="H25" s="32">
        <f t="shared" si="14"/>
        <v>0.80155705144888412</v>
      </c>
      <c r="J25" s="51" t="s">
        <v>38</v>
      </c>
      <c r="K25" s="32">
        <f>(K20+K21)/K19</f>
        <v>0.76096973825334069</v>
      </c>
      <c r="L25" s="32">
        <f t="shared" ref="L25:P25" si="15">(L20+L21)/L19</f>
        <v>0.7564129125938519</v>
      </c>
      <c r="M25" s="32">
        <f t="shared" si="15"/>
        <v>0.83345712546382844</v>
      </c>
      <c r="N25" s="32">
        <f t="shared" si="15"/>
        <v>0.71280436726161234</v>
      </c>
      <c r="O25" s="32">
        <f t="shared" si="15"/>
        <v>0.69917411401535667</v>
      </c>
      <c r="P25" s="32">
        <f t="shared" si="15"/>
        <v>0.79075069220275518</v>
      </c>
    </row>
    <row r="26" spans="2:16" ht="18.3" x14ac:dyDescent="0.7">
      <c r="B26" s="43" t="s">
        <v>11</v>
      </c>
      <c r="C26" s="16"/>
      <c r="D26" s="10"/>
      <c r="E26" s="10"/>
      <c r="F26" s="10"/>
      <c r="G26" s="10"/>
      <c r="H26" s="52"/>
      <c r="J26" s="43" t="s">
        <v>11</v>
      </c>
      <c r="K26" s="16"/>
      <c r="L26" s="10"/>
      <c r="M26" s="10"/>
      <c r="N26" s="10"/>
      <c r="O26" s="10"/>
      <c r="P26" s="52"/>
    </row>
    <row r="27" spans="2:16" x14ac:dyDescent="0.55000000000000004">
      <c r="B27" s="45" t="s">
        <v>5</v>
      </c>
      <c r="C27" s="15">
        <v>773204.75</v>
      </c>
      <c r="D27" s="8">
        <v>539066.34</v>
      </c>
      <c r="E27" s="8">
        <v>703377.38</v>
      </c>
      <c r="F27" s="8">
        <v>974480.61</v>
      </c>
      <c r="G27" s="8">
        <v>829698.99</v>
      </c>
      <c r="H27" s="46">
        <v>968095.29</v>
      </c>
      <c r="J27" s="45" t="s">
        <v>5</v>
      </c>
      <c r="K27" s="15">
        <v>162056.92000000001</v>
      </c>
      <c r="L27" s="8">
        <v>152414.76</v>
      </c>
      <c r="M27" s="8">
        <v>167626.72</v>
      </c>
      <c r="N27" s="8">
        <v>192746.03</v>
      </c>
      <c r="O27" s="8">
        <v>148200.43</v>
      </c>
      <c r="P27" s="46">
        <v>154180.14000000001</v>
      </c>
    </row>
    <row r="28" spans="2:16" x14ac:dyDescent="0.55000000000000004">
      <c r="B28" s="45" t="s">
        <v>7</v>
      </c>
      <c r="C28" s="15">
        <v>102875.95</v>
      </c>
      <c r="D28" s="8">
        <v>128638.19</v>
      </c>
      <c r="E28" s="8">
        <v>111490.33</v>
      </c>
      <c r="F28" s="8">
        <v>84939.4</v>
      </c>
      <c r="G28" s="8">
        <v>74906.929999999993</v>
      </c>
      <c r="H28" s="46">
        <v>101266.19</v>
      </c>
      <c r="J28" s="45" t="s">
        <v>7</v>
      </c>
      <c r="K28" s="15">
        <v>23205.09</v>
      </c>
      <c r="L28" s="8">
        <v>34436.65</v>
      </c>
      <c r="M28" s="8">
        <v>25749.68</v>
      </c>
      <c r="N28" s="8">
        <v>17733.689999999999</v>
      </c>
      <c r="O28" s="8">
        <v>14339.12</v>
      </c>
      <c r="P28" s="46">
        <v>18079.34</v>
      </c>
    </row>
    <row r="29" spans="2:16" x14ac:dyDescent="0.55000000000000004">
      <c r="B29" s="45" t="s">
        <v>6</v>
      </c>
      <c r="C29" s="15">
        <v>654939.97</v>
      </c>
      <c r="D29" s="8">
        <v>390818.28</v>
      </c>
      <c r="E29" s="8">
        <v>570422.35</v>
      </c>
      <c r="F29" s="8">
        <v>875174.23</v>
      </c>
      <c r="G29" s="8">
        <v>743402</v>
      </c>
      <c r="H29" s="46">
        <v>861092.01</v>
      </c>
      <c r="J29" s="45" t="s">
        <v>6</v>
      </c>
      <c r="K29" s="15">
        <v>134834.70000000001</v>
      </c>
      <c r="L29" s="8">
        <v>110462.26</v>
      </c>
      <c r="M29" s="8">
        <v>136898.37</v>
      </c>
      <c r="N29" s="8">
        <v>172685.41</v>
      </c>
      <c r="O29" s="8">
        <v>132115.29</v>
      </c>
      <c r="P29" s="46">
        <v>134513.07</v>
      </c>
    </row>
    <row r="30" spans="2:16" x14ac:dyDescent="0.55000000000000004">
      <c r="B30" s="45" t="s">
        <v>8</v>
      </c>
      <c r="C30" s="15">
        <v>204540.48</v>
      </c>
      <c r="D30" s="8">
        <v>110926.96</v>
      </c>
      <c r="E30" s="8">
        <v>171039.61</v>
      </c>
      <c r="F30" s="8">
        <v>247341.66</v>
      </c>
      <c r="G30" s="8">
        <v>220253.2</v>
      </c>
      <c r="H30" s="46">
        <v>336608.41</v>
      </c>
      <c r="J30" s="45" t="s">
        <v>8</v>
      </c>
      <c r="K30" s="15">
        <v>42386.52</v>
      </c>
      <c r="L30" s="8">
        <v>33486.06</v>
      </c>
      <c r="M30" s="8">
        <v>39685.15</v>
      </c>
      <c r="N30" s="8">
        <v>43057.26</v>
      </c>
      <c r="O30" s="8">
        <v>40023.800000000003</v>
      </c>
      <c r="P30" s="46">
        <v>62103.64</v>
      </c>
    </row>
    <row r="31" spans="2:16" x14ac:dyDescent="0.55000000000000004">
      <c r="B31" s="45" t="s">
        <v>9</v>
      </c>
      <c r="C31" s="15">
        <v>149045.88</v>
      </c>
      <c r="D31" s="8">
        <v>94183.7</v>
      </c>
      <c r="E31" s="8">
        <v>136612.56</v>
      </c>
      <c r="F31" s="8">
        <v>182771.38</v>
      </c>
      <c r="G31" s="8">
        <v>162067.88</v>
      </c>
      <c r="H31" s="46">
        <v>202815.39</v>
      </c>
      <c r="J31" s="45" t="s">
        <v>9</v>
      </c>
      <c r="K31" s="15">
        <v>29645.39</v>
      </c>
      <c r="L31" s="8">
        <v>25867.47</v>
      </c>
      <c r="M31" s="8">
        <v>30442.48</v>
      </c>
      <c r="N31" s="8">
        <v>31109.39</v>
      </c>
      <c r="O31" s="8">
        <v>27142.49</v>
      </c>
      <c r="P31" s="46">
        <v>35765.5</v>
      </c>
    </row>
    <row r="32" spans="2:16" ht="14.7" thickBot="1" x14ac:dyDescent="0.6">
      <c r="B32" s="47" t="s">
        <v>35</v>
      </c>
      <c r="C32" s="19">
        <v>24160.36</v>
      </c>
      <c r="D32" s="20">
        <v>7542.22</v>
      </c>
      <c r="E32" s="20">
        <v>12068.2</v>
      </c>
      <c r="F32" s="20">
        <v>35077.32</v>
      </c>
      <c r="G32" s="20">
        <v>26979.35</v>
      </c>
      <c r="H32" s="48">
        <v>53143.16</v>
      </c>
      <c r="J32" s="47" t="s">
        <v>35</v>
      </c>
      <c r="K32" s="19">
        <v>5578.59</v>
      </c>
      <c r="L32" s="20">
        <v>3854.24</v>
      </c>
      <c r="M32" s="20">
        <v>3311.09</v>
      </c>
      <c r="N32" s="20">
        <v>5811.81</v>
      </c>
      <c r="O32" s="20">
        <v>5951.7</v>
      </c>
      <c r="P32" s="48">
        <v>10850.89</v>
      </c>
    </row>
    <row r="33" spans="2:16" ht="14.7" thickTop="1" x14ac:dyDescent="0.55000000000000004">
      <c r="B33" s="49" t="s">
        <v>29</v>
      </c>
      <c r="C33" s="22">
        <f>C30-C27</f>
        <v>-568664.27</v>
      </c>
      <c r="D33" s="23">
        <f t="shared" ref="D33:H33" si="16">D30-D27</f>
        <v>-428139.37999999995</v>
      </c>
      <c r="E33" s="23">
        <f t="shared" si="16"/>
        <v>-532337.77</v>
      </c>
      <c r="F33" s="23">
        <f t="shared" si="16"/>
        <v>-727138.95</v>
      </c>
      <c r="G33" s="23">
        <f t="shared" si="16"/>
        <v>-609445.79</v>
      </c>
      <c r="H33" s="50">
        <f t="shared" si="16"/>
        <v>-631486.88000000012</v>
      </c>
      <c r="J33" s="49" t="s">
        <v>29</v>
      </c>
      <c r="K33" s="22">
        <f>K30-K27</f>
        <v>-119670.40000000002</v>
      </c>
      <c r="L33" s="23">
        <f t="shared" ref="L33:P33" si="17">L30-L27</f>
        <v>-118928.70000000001</v>
      </c>
      <c r="M33" s="23">
        <f t="shared" si="17"/>
        <v>-127941.57</v>
      </c>
      <c r="N33" s="23">
        <f t="shared" si="17"/>
        <v>-149688.76999999999</v>
      </c>
      <c r="O33" s="23">
        <f t="shared" si="17"/>
        <v>-108176.62999999999</v>
      </c>
      <c r="P33" s="50">
        <f t="shared" si="17"/>
        <v>-92076.500000000015</v>
      </c>
    </row>
    <row r="34" spans="2:16" x14ac:dyDescent="0.55000000000000004">
      <c r="B34" s="49" t="s">
        <v>30</v>
      </c>
      <c r="C34" s="22">
        <f>C32-C29</f>
        <v>-630779.61</v>
      </c>
      <c r="D34" s="23">
        <f t="shared" ref="D34:H34" si="18">D32-D29</f>
        <v>-383276.06000000006</v>
      </c>
      <c r="E34" s="23">
        <f t="shared" si="18"/>
        <v>-558354.15</v>
      </c>
      <c r="F34" s="23">
        <f t="shared" si="18"/>
        <v>-840096.91</v>
      </c>
      <c r="G34" s="23">
        <f t="shared" si="18"/>
        <v>-716422.65</v>
      </c>
      <c r="H34" s="50">
        <f t="shared" si="18"/>
        <v>-807948.85</v>
      </c>
      <c r="J34" s="49" t="s">
        <v>30</v>
      </c>
      <c r="K34" s="22">
        <f>K32-K29</f>
        <v>-129256.11000000002</v>
      </c>
      <c r="L34" s="23">
        <f t="shared" ref="L34:P34" si="19">L32-L29</f>
        <v>-106608.01999999999</v>
      </c>
      <c r="M34" s="23">
        <f t="shared" si="19"/>
        <v>-133587.28</v>
      </c>
      <c r="N34" s="23">
        <f t="shared" si="19"/>
        <v>-166873.60000000001</v>
      </c>
      <c r="O34" s="23">
        <f t="shared" si="19"/>
        <v>-126163.59000000001</v>
      </c>
      <c r="P34" s="50">
        <f t="shared" si="19"/>
        <v>-123662.18000000001</v>
      </c>
    </row>
    <row r="35" spans="2:16" x14ac:dyDescent="0.55000000000000004">
      <c r="B35" s="51" t="s">
        <v>37</v>
      </c>
      <c r="C35" s="32">
        <f>(C28+C29)/C27</f>
        <v>0.98009734161617601</v>
      </c>
      <c r="D35" s="32">
        <f t="shared" ref="D35:H35" si="20">(D28+D29)/D27</f>
        <v>0.96362252927904957</v>
      </c>
      <c r="E35" s="32">
        <f t="shared" si="20"/>
        <v>0.96948338031569903</v>
      </c>
      <c r="F35" s="32">
        <f t="shared" si="20"/>
        <v>0.9852567820718362</v>
      </c>
      <c r="G35" s="32">
        <f t="shared" si="20"/>
        <v>0.98627205753257574</v>
      </c>
      <c r="H35" s="32">
        <f t="shared" si="20"/>
        <v>0.99407383750415712</v>
      </c>
      <c r="J35" s="51" t="s">
        <v>37</v>
      </c>
      <c r="K35" s="32">
        <f>(K28+K29)/K27</f>
        <v>0.97521161083402053</v>
      </c>
      <c r="L35" s="32">
        <f t="shared" ref="L35:P35" si="21">(L28+L29)/L27</f>
        <v>0.95068817481981405</v>
      </c>
      <c r="M35" s="32">
        <f t="shared" si="21"/>
        <v>0.97029906687907508</v>
      </c>
      <c r="N35" s="32">
        <f t="shared" si="21"/>
        <v>0.98792748156732468</v>
      </c>
      <c r="O35" s="32">
        <f t="shared" si="21"/>
        <v>0.98821852271278843</v>
      </c>
      <c r="P35" s="32">
        <f t="shared" si="21"/>
        <v>0.98970211079066339</v>
      </c>
    </row>
    <row r="36" spans="2:16" x14ac:dyDescent="0.55000000000000004">
      <c r="B36" s="51" t="s">
        <v>38</v>
      </c>
      <c r="C36" s="32">
        <f>(C31+C32)/C30</f>
        <v>0.84680665656010967</v>
      </c>
      <c r="D36" s="32">
        <f t="shared" ref="D36:H36" si="22">(D31+D32)/D30</f>
        <v>0.91705316723725228</v>
      </c>
      <c r="E36" s="32">
        <f t="shared" si="22"/>
        <v>0.86927677162032835</v>
      </c>
      <c r="F36" s="32">
        <f t="shared" si="22"/>
        <v>0.88076024071319003</v>
      </c>
      <c r="G36" s="32">
        <f t="shared" si="22"/>
        <v>0.85831774521323645</v>
      </c>
      <c r="H36" s="32">
        <f t="shared" si="22"/>
        <v>0.76040450088576228</v>
      </c>
      <c r="J36" s="51" t="s">
        <v>38</v>
      </c>
      <c r="K36" s="32">
        <f>(K31+K32)/K30</f>
        <v>0.8310184464306104</v>
      </c>
      <c r="L36" s="32">
        <f t="shared" ref="L36:P36" si="23">(L31+L32)/L30</f>
        <v>0.88758456503990024</v>
      </c>
      <c r="M36" s="32">
        <f t="shared" si="23"/>
        <v>0.85053401587243582</v>
      </c>
      <c r="N36" s="32">
        <f t="shared" si="23"/>
        <v>0.85749069959398239</v>
      </c>
      <c r="O36" s="32">
        <f t="shared" si="23"/>
        <v>0.82686276665384095</v>
      </c>
      <c r="P36" s="32">
        <f t="shared" si="23"/>
        <v>0.75062250779503426</v>
      </c>
    </row>
    <row r="37" spans="2:16" ht="18.3" x14ac:dyDescent="0.7">
      <c r="B37" s="43" t="s">
        <v>12</v>
      </c>
      <c r="C37" s="16"/>
      <c r="D37" s="10"/>
      <c r="E37" s="10"/>
      <c r="F37" s="10"/>
      <c r="G37" s="10"/>
      <c r="H37" s="52"/>
      <c r="J37" s="43" t="s">
        <v>12</v>
      </c>
      <c r="K37" s="16"/>
      <c r="L37" s="10"/>
      <c r="M37" s="10"/>
      <c r="N37" s="10"/>
      <c r="O37" s="10"/>
      <c r="P37" s="52"/>
    </row>
    <row r="38" spans="2:16" x14ac:dyDescent="0.55000000000000004">
      <c r="B38" s="45" t="s">
        <v>5</v>
      </c>
      <c r="C38" s="15">
        <v>134377.70000000001</v>
      </c>
      <c r="D38" s="8">
        <v>112478.28</v>
      </c>
      <c r="E38" s="8">
        <v>132943.87</v>
      </c>
      <c r="F38" s="8">
        <v>147824.82999999999</v>
      </c>
      <c r="G38" s="8">
        <v>129395.42</v>
      </c>
      <c r="H38" s="46">
        <v>162635.24</v>
      </c>
      <c r="J38" s="45" t="s">
        <v>5</v>
      </c>
      <c r="K38" s="15">
        <v>30699.98</v>
      </c>
      <c r="L38" s="8">
        <v>36579.06</v>
      </c>
      <c r="M38" s="8">
        <v>33869.29</v>
      </c>
      <c r="N38" s="8">
        <v>29639.75</v>
      </c>
      <c r="O38" s="8">
        <v>23630</v>
      </c>
      <c r="P38" s="46">
        <v>26380.39</v>
      </c>
    </row>
    <row r="39" spans="2:16" x14ac:dyDescent="0.55000000000000004">
      <c r="B39" s="45" t="s">
        <v>7</v>
      </c>
      <c r="C39" s="15">
        <v>77142.91</v>
      </c>
      <c r="D39" s="8">
        <v>70459.399999999994</v>
      </c>
      <c r="E39" s="8">
        <v>78234.98</v>
      </c>
      <c r="F39" s="8">
        <v>78791.5</v>
      </c>
      <c r="G39" s="8">
        <v>76289.95</v>
      </c>
      <c r="H39" s="46">
        <v>85242.6</v>
      </c>
      <c r="J39" s="45" t="s">
        <v>7</v>
      </c>
      <c r="K39" s="15">
        <v>17502.060000000001</v>
      </c>
      <c r="L39" s="8">
        <v>22313.53</v>
      </c>
      <c r="M39" s="8">
        <v>19698.189999999999</v>
      </c>
      <c r="N39" s="8">
        <v>14415.49</v>
      </c>
      <c r="O39" s="8">
        <v>13609.53</v>
      </c>
      <c r="P39" s="46">
        <v>14560.61</v>
      </c>
    </row>
    <row r="40" spans="2:16" x14ac:dyDescent="0.55000000000000004">
      <c r="B40" s="45" t="s">
        <v>6</v>
      </c>
      <c r="C40" s="15">
        <v>52544.65</v>
      </c>
      <c r="D40" s="8">
        <v>36593.599999999999</v>
      </c>
      <c r="E40" s="8">
        <v>47071.72</v>
      </c>
      <c r="F40" s="8">
        <v>66038.69</v>
      </c>
      <c r="G40" s="8">
        <v>49365.93</v>
      </c>
      <c r="H40" s="46">
        <v>75297.52</v>
      </c>
      <c r="J40" s="45" t="s">
        <v>6</v>
      </c>
      <c r="K40" s="15">
        <v>11995.93</v>
      </c>
      <c r="L40" s="8">
        <v>12355.82</v>
      </c>
      <c r="M40" s="8">
        <v>12440.44</v>
      </c>
      <c r="N40" s="8">
        <v>14630.52</v>
      </c>
      <c r="O40" s="8">
        <v>9134.75</v>
      </c>
      <c r="P40" s="46">
        <v>11492.94</v>
      </c>
    </row>
    <row r="41" spans="2:16" x14ac:dyDescent="0.55000000000000004">
      <c r="B41" s="45" t="s">
        <v>8</v>
      </c>
      <c r="C41" s="15">
        <v>14393.27</v>
      </c>
      <c r="D41" s="8">
        <v>3434.76</v>
      </c>
      <c r="E41" s="8">
        <v>6934.58</v>
      </c>
      <c r="F41" s="8">
        <v>15458.41</v>
      </c>
      <c r="G41" s="8">
        <v>28210.41</v>
      </c>
      <c r="H41" s="46">
        <v>24963.99</v>
      </c>
      <c r="J41" s="45" t="s">
        <v>8</v>
      </c>
      <c r="K41" s="15">
        <v>3015.08</v>
      </c>
      <c r="L41" s="8">
        <v>1725.42</v>
      </c>
      <c r="M41" s="8">
        <v>2068.37</v>
      </c>
      <c r="N41" s="8">
        <v>3005.59</v>
      </c>
      <c r="O41" s="8">
        <v>5176.8100000000004</v>
      </c>
      <c r="P41" s="46">
        <v>3856.37</v>
      </c>
    </row>
    <row r="42" spans="2:16" x14ac:dyDescent="0.55000000000000004">
      <c r="B42" s="45" t="s">
        <v>9</v>
      </c>
      <c r="C42" s="15">
        <v>2223.15</v>
      </c>
      <c r="D42" s="8">
        <v>327.27</v>
      </c>
      <c r="E42" s="8">
        <v>825.42</v>
      </c>
      <c r="F42" s="8">
        <v>2911.67</v>
      </c>
      <c r="G42" s="8">
        <v>4336.97</v>
      </c>
      <c r="H42" s="46">
        <v>4022.52</v>
      </c>
      <c r="J42" s="45" t="s">
        <v>9</v>
      </c>
      <c r="K42" s="15">
        <v>424.96</v>
      </c>
      <c r="L42" s="8">
        <v>153.84</v>
      </c>
      <c r="M42" s="8">
        <v>191.78</v>
      </c>
      <c r="N42" s="8">
        <v>691.78</v>
      </c>
      <c r="O42" s="8">
        <v>650.11</v>
      </c>
      <c r="P42" s="46">
        <v>649.05999999999995</v>
      </c>
    </row>
    <row r="43" spans="2:16" ht="14.7" thickBot="1" x14ac:dyDescent="0.6">
      <c r="B43" s="47" t="s">
        <v>35</v>
      </c>
      <c r="C43" s="19">
        <v>10037.06</v>
      </c>
      <c r="D43" s="20">
        <v>2061.34</v>
      </c>
      <c r="E43" s="20">
        <v>5535.93</v>
      </c>
      <c r="F43" s="20">
        <v>10377.280000000001</v>
      </c>
      <c r="G43" s="20">
        <v>18985.5</v>
      </c>
      <c r="H43" s="48">
        <v>18118.27</v>
      </c>
      <c r="J43" s="47" t="s">
        <v>35</v>
      </c>
      <c r="K43" s="19">
        <v>2192.64</v>
      </c>
      <c r="L43" s="20">
        <v>1199.49</v>
      </c>
      <c r="M43" s="20">
        <v>1744.84</v>
      </c>
      <c r="N43" s="20">
        <v>1977.94</v>
      </c>
      <c r="O43" s="20">
        <v>3729.03</v>
      </c>
      <c r="P43" s="48">
        <v>2791.52</v>
      </c>
    </row>
    <row r="44" spans="2:16" ht="14.7" thickTop="1" x14ac:dyDescent="0.55000000000000004">
      <c r="B44" s="49" t="s">
        <v>29</v>
      </c>
      <c r="C44" s="22">
        <f>C41-C38</f>
        <v>-119984.43000000001</v>
      </c>
      <c r="D44" s="23">
        <f t="shared" ref="D44:H44" si="24">D41-D38</f>
        <v>-109043.52</v>
      </c>
      <c r="E44" s="23">
        <f t="shared" si="24"/>
        <v>-126009.29</v>
      </c>
      <c r="F44" s="23">
        <f t="shared" si="24"/>
        <v>-132366.41999999998</v>
      </c>
      <c r="G44" s="23">
        <f t="shared" si="24"/>
        <v>-101185.01</v>
      </c>
      <c r="H44" s="50">
        <f t="shared" si="24"/>
        <v>-137671.25</v>
      </c>
      <c r="J44" s="49" t="s">
        <v>29</v>
      </c>
      <c r="K44" s="22">
        <f>K41-K38</f>
        <v>-27684.9</v>
      </c>
      <c r="L44" s="23">
        <f t="shared" ref="L44:P44" si="25">L41-L38</f>
        <v>-34853.64</v>
      </c>
      <c r="M44" s="23">
        <f t="shared" si="25"/>
        <v>-31800.920000000002</v>
      </c>
      <c r="N44" s="23">
        <f t="shared" si="25"/>
        <v>-26634.16</v>
      </c>
      <c r="O44" s="23">
        <f t="shared" si="25"/>
        <v>-18453.189999999999</v>
      </c>
      <c r="P44" s="50">
        <f t="shared" si="25"/>
        <v>-22524.02</v>
      </c>
    </row>
    <row r="45" spans="2:16" x14ac:dyDescent="0.55000000000000004">
      <c r="B45" s="49" t="s">
        <v>30</v>
      </c>
      <c r="C45" s="22">
        <f>C43-C40</f>
        <v>-42507.590000000004</v>
      </c>
      <c r="D45" s="23">
        <f t="shared" ref="D45:H45" si="26">D43-D40</f>
        <v>-34532.259999999995</v>
      </c>
      <c r="E45" s="23">
        <f t="shared" si="26"/>
        <v>-41535.79</v>
      </c>
      <c r="F45" s="23">
        <f t="shared" si="26"/>
        <v>-55661.41</v>
      </c>
      <c r="G45" s="23">
        <f t="shared" si="26"/>
        <v>-30380.43</v>
      </c>
      <c r="H45" s="50">
        <f t="shared" si="26"/>
        <v>-57179.25</v>
      </c>
      <c r="J45" s="49" t="s">
        <v>30</v>
      </c>
      <c r="K45" s="22">
        <f>K43-K40</f>
        <v>-9803.2900000000009</v>
      </c>
      <c r="L45" s="23">
        <f t="shared" ref="L45:P45" si="27">L43-L40</f>
        <v>-11156.33</v>
      </c>
      <c r="M45" s="23">
        <f t="shared" si="27"/>
        <v>-10695.6</v>
      </c>
      <c r="N45" s="23">
        <f t="shared" si="27"/>
        <v>-12652.58</v>
      </c>
      <c r="O45" s="23">
        <f t="shared" si="27"/>
        <v>-5405.7199999999993</v>
      </c>
      <c r="P45" s="50">
        <f t="shared" si="27"/>
        <v>-8701.42</v>
      </c>
    </row>
    <row r="46" spans="2:16" x14ac:dyDescent="0.55000000000000004">
      <c r="B46" s="51" t="s">
        <v>37</v>
      </c>
      <c r="C46" s="32">
        <f>(C39+C40)/C38</f>
        <v>0.96509733385822194</v>
      </c>
      <c r="D46" s="32">
        <f t="shared" ref="D46:H46" si="28">(D39+D40)/D38</f>
        <v>0.9517659765067531</v>
      </c>
      <c r="E46" s="32">
        <f t="shared" si="28"/>
        <v>0.94255342499056183</v>
      </c>
      <c r="F46" s="32">
        <f t="shared" si="28"/>
        <v>0.97974196892362408</v>
      </c>
      <c r="G46" s="32">
        <f t="shared" si="28"/>
        <v>0.97109990446338834</v>
      </c>
      <c r="H46" s="32">
        <f t="shared" si="28"/>
        <v>0.98711767511149495</v>
      </c>
      <c r="J46" s="51" t="s">
        <v>37</v>
      </c>
      <c r="K46" s="32">
        <f>(K39+K40)/K38</f>
        <v>0.96084720576365201</v>
      </c>
      <c r="L46" s="32">
        <f t="shared" ref="L46:P46" si="29">(L39+L40)/L38</f>
        <v>0.94779226147418771</v>
      </c>
      <c r="M46" s="32">
        <f t="shared" si="29"/>
        <v>0.94890179274499098</v>
      </c>
      <c r="N46" s="32">
        <f t="shared" si="29"/>
        <v>0.97996811713998944</v>
      </c>
      <c r="O46" s="32">
        <f t="shared" si="29"/>
        <v>0.96251713922979254</v>
      </c>
      <c r="P46" s="32">
        <f t="shared" si="29"/>
        <v>0.98761049400710166</v>
      </c>
    </row>
    <row r="47" spans="2:16" x14ac:dyDescent="0.55000000000000004">
      <c r="B47" s="51" t="s">
        <v>38</v>
      </c>
      <c r="C47" s="32">
        <f>(C42+C43)/C41</f>
        <v>0.85180157115096145</v>
      </c>
      <c r="D47" s="32">
        <f t="shared" ref="D47:H47" si="30">(D42+D43)/D41</f>
        <v>0.69542267873155617</v>
      </c>
      <c r="E47" s="32">
        <f t="shared" si="30"/>
        <v>0.91733745951449119</v>
      </c>
      <c r="F47" s="32">
        <f t="shared" si="30"/>
        <v>0.85965827015844454</v>
      </c>
      <c r="G47" s="32">
        <f t="shared" si="30"/>
        <v>0.82673275574513105</v>
      </c>
      <c r="H47" s="32">
        <f t="shared" si="30"/>
        <v>0.88690910387321897</v>
      </c>
      <c r="J47" s="51" t="s">
        <v>38</v>
      </c>
      <c r="K47" s="32">
        <f>(K42+K43)/K41</f>
        <v>0.86816933547368558</v>
      </c>
      <c r="L47" s="32">
        <f t="shared" ref="L47:P47" si="31">(L42+L43)/L41</f>
        <v>0.78434815870918373</v>
      </c>
      <c r="M47" s="32">
        <f t="shared" si="31"/>
        <v>0.9363024990693154</v>
      </c>
      <c r="N47" s="32">
        <f t="shared" si="31"/>
        <v>0.88825155793038979</v>
      </c>
      <c r="O47" s="32">
        <f t="shared" si="31"/>
        <v>0.845914762179798</v>
      </c>
      <c r="P47" s="32">
        <f t="shared" si="31"/>
        <v>0.89218098885739694</v>
      </c>
    </row>
    <row r="48" spans="2:16" ht="18.3" x14ac:dyDescent="0.7">
      <c r="B48" s="43" t="s">
        <v>13</v>
      </c>
      <c r="C48" s="16"/>
      <c r="D48" s="10"/>
      <c r="E48" s="10"/>
      <c r="F48" s="10"/>
      <c r="G48" s="10"/>
      <c r="H48" s="52"/>
      <c r="J48" s="43" t="s">
        <v>13</v>
      </c>
      <c r="K48" s="16"/>
      <c r="L48" s="10"/>
      <c r="M48" s="10"/>
      <c r="N48" s="10"/>
      <c r="O48" s="10"/>
      <c r="P48" s="52"/>
    </row>
    <row r="49" spans="2:16" x14ac:dyDescent="0.55000000000000004">
      <c r="B49" s="45" t="s">
        <v>5</v>
      </c>
      <c r="C49" s="15">
        <v>38685.81</v>
      </c>
      <c r="D49" s="8">
        <v>24073.26</v>
      </c>
      <c r="E49" s="8">
        <v>32876.14</v>
      </c>
      <c r="F49" s="8">
        <v>41351.53</v>
      </c>
      <c r="G49" s="8">
        <v>38025.18</v>
      </c>
      <c r="H49" s="46">
        <v>67834.02</v>
      </c>
      <c r="J49" s="45" t="s">
        <v>5</v>
      </c>
      <c r="K49" s="15">
        <v>9020.15</v>
      </c>
      <c r="L49" s="8">
        <v>6835.97</v>
      </c>
      <c r="M49" s="8">
        <v>8875.42</v>
      </c>
      <c r="N49" s="8">
        <v>7757.39</v>
      </c>
      <c r="O49" s="8">
        <v>8055.58</v>
      </c>
      <c r="P49" s="46">
        <v>14993.07</v>
      </c>
    </row>
    <row r="50" spans="2:16" x14ac:dyDescent="0.55000000000000004">
      <c r="B50" s="45" t="s">
        <v>7</v>
      </c>
      <c r="C50" s="15">
        <v>7515.25</v>
      </c>
      <c r="D50" s="8">
        <v>7174.46</v>
      </c>
      <c r="E50" s="8">
        <v>4844.53</v>
      </c>
      <c r="F50" s="8">
        <v>7695.36</v>
      </c>
      <c r="G50" s="8">
        <v>6143.69</v>
      </c>
      <c r="H50" s="46">
        <v>13342.1</v>
      </c>
      <c r="J50" s="45" t="s">
        <v>7</v>
      </c>
      <c r="K50" s="15">
        <v>1707.7</v>
      </c>
      <c r="L50" s="8">
        <v>2103.14</v>
      </c>
      <c r="M50" s="8">
        <v>1041.07</v>
      </c>
      <c r="N50" s="8">
        <v>1387.22</v>
      </c>
      <c r="O50" s="8">
        <v>1435.64</v>
      </c>
      <c r="P50" s="46">
        <v>2704.84</v>
      </c>
    </row>
    <row r="51" spans="2:16" x14ac:dyDescent="0.55000000000000004">
      <c r="B51" s="45" t="s">
        <v>6</v>
      </c>
      <c r="C51" s="15">
        <v>21796.14</v>
      </c>
      <c r="D51" s="8">
        <v>10793.22</v>
      </c>
      <c r="E51" s="8">
        <v>19143.419999999998</v>
      </c>
      <c r="F51" s="8">
        <v>26409.63</v>
      </c>
      <c r="G51" s="8">
        <v>19524.650000000001</v>
      </c>
      <c r="H51" s="46">
        <v>40689.43</v>
      </c>
      <c r="J51" s="45" t="s">
        <v>6</v>
      </c>
      <c r="K51" s="15">
        <v>5189.4399999999996</v>
      </c>
      <c r="L51" s="8">
        <v>2862.29</v>
      </c>
      <c r="M51" s="8">
        <v>5556.48</v>
      </c>
      <c r="N51" s="8">
        <v>5203.38</v>
      </c>
      <c r="O51" s="8">
        <v>4234.95</v>
      </c>
      <c r="P51" s="46">
        <v>9345.23</v>
      </c>
    </row>
    <row r="52" spans="2:16" x14ac:dyDescent="0.55000000000000004">
      <c r="B52" s="45" t="s">
        <v>8</v>
      </c>
      <c r="C52" s="15">
        <v>305250.81</v>
      </c>
      <c r="D52" s="8">
        <v>149383.22</v>
      </c>
      <c r="E52" s="8">
        <v>262568.46999999997</v>
      </c>
      <c r="F52" s="8">
        <v>274041.17</v>
      </c>
      <c r="G52" s="8">
        <v>385102.58</v>
      </c>
      <c r="H52" s="46">
        <v>546734.68999999994</v>
      </c>
      <c r="J52" s="45" t="s">
        <v>8</v>
      </c>
      <c r="K52" s="15">
        <v>62111.16</v>
      </c>
      <c r="L52" s="8">
        <v>50272.92</v>
      </c>
      <c r="M52" s="8">
        <v>59359.83</v>
      </c>
      <c r="N52" s="8">
        <v>51990.54</v>
      </c>
      <c r="O52" s="8">
        <v>63450.81</v>
      </c>
      <c r="P52" s="46">
        <v>92950.99</v>
      </c>
    </row>
    <row r="53" spans="2:16" x14ac:dyDescent="0.55000000000000004">
      <c r="B53" s="45" t="s">
        <v>9</v>
      </c>
      <c r="C53" s="15">
        <v>164334.07999999999</v>
      </c>
      <c r="D53" s="8">
        <v>92262.07</v>
      </c>
      <c r="E53" s="8">
        <v>168270.15</v>
      </c>
      <c r="F53" s="8">
        <v>162124.82999999999</v>
      </c>
      <c r="G53" s="8">
        <v>209211.86</v>
      </c>
      <c r="H53" s="46">
        <v>219998.83</v>
      </c>
      <c r="J53" s="45" t="s">
        <v>9</v>
      </c>
      <c r="K53" s="15">
        <v>32719.21</v>
      </c>
      <c r="L53" s="8">
        <v>27413.48</v>
      </c>
      <c r="M53" s="8">
        <v>36115.25</v>
      </c>
      <c r="N53" s="8">
        <v>30430.65</v>
      </c>
      <c r="O53" s="8">
        <v>33882.480000000003</v>
      </c>
      <c r="P53" s="46">
        <v>36914.339999999997</v>
      </c>
    </row>
    <row r="54" spans="2:16" ht="14.7" thickBot="1" x14ac:dyDescent="0.6">
      <c r="B54" s="47" t="s">
        <v>35</v>
      </c>
      <c r="C54" s="19">
        <v>113783.31</v>
      </c>
      <c r="D54" s="20">
        <v>44258.23</v>
      </c>
      <c r="E54" s="20">
        <v>73601.490000000005</v>
      </c>
      <c r="F54" s="20">
        <v>86563.39</v>
      </c>
      <c r="G54" s="20">
        <v>148042.10999999999</v>
      </c>
      <c r="H54" s="48">
        <v>267197.15000000002</v>
      </c>
      <c r="J54" s="47" t="s">
        <v>35</v>
      </c>
      <c r="K54" s="19">
        <v>23475.59</v>
      </c>
      <c r="L54" s="20">
        <v>18012.560000000001</v>
      </c>
      <c r="M54" s="20">
        <v>18563.349999999999</v>
      </c>
      <c r="N54" s="20">
        <v>16357.9</v>
      </c>
      <c r="O54" s="20">
        <v>24171.13</v>
      </c>
      <c r="P54" s="48">
        <v>45356.98</v>
      </c>
    </row>
    <row r="55" spans="2:16" ht="14.7" thickTop="1" x14ac:dyDescent="0.55000000000000004">
      <c r="B55" s="49" t="s">
        <v>29</v>
      </c>
      <c r="C55" s="22">
        <f>C52-C49</f>
        <v>266565</v>
      </c>
      <c r="D55" s="23">
        <f t="shared" ref="D55:H55" si="32">D52-D49</f>
        <v>125309.96</v>
      </c>
      <c r="E55" s="23">
        <f t="shared" si="32"/>
        <v>229692.32999999996</v>
      </c>
      <c r="F55" s="23">
        <f t="shared" si="32"/>
        <v>232689.63999999998</v>
      </c>
      <c r="G55" s="23">
        <f t="shared" si="32"/>
        <v>347077.4</v>
      </c>
      <c r="H55" s="50">
        <f t="shared" si="32"/>
        <v>478900.66999999993</v>
      </c>
      <c r="J55" s="49" t="s">
        <v>29</v>
      </c>
      <c r="K55" s="22">
        <f>K52-K49</f>
        <v>53091.01</v>
      </c>
      <c r="L55" s="23">
        <f t="shared" ref="L55:P55" si="33">L52-L49</f>
        <v>43436.95</v>
      </c>
      <c r="M55" s="23">
        <f t="shared" si="33"/>
        <v>50484.41</v>
      </c>
      <c r="N55" s="23">
        <f t="shared" si="33"/>
        <v>44233.15</v>
      </c>
      <c r="O55" s="23">
        <f t="shared" si="33"/>
        <v>55395.229999999996</v>
      </c>
      <c r="P55" s="50">
        <f t="shared" si="33"/>
        <v>77957.920000000013</v>
      </c>
    </row>
    <row r="56" spans="2:16" x14ac:dyDescent="0.55000000000000004">
      <c r="B56" s="49" t="s">
        <v>30</v>
      </c>
      <c r="C56" s="22">
        <f>C54-C51</f>
        <v>91987.17</v>
      </c>
      <c r="D56" s="23">
        <f t="shared" ref="D56:H56" si="34">D54-D51</f>
        <v>33465.01</v>
      </c>
      <c r="E56" s="23">
        <f t="shared" si="34"/>
        <v>54458.070000000007</v>
      </c>
      <c r="F56" s="23">
        <f t="shared" si="34"/>
        <v>60153.759999999995</v>
      </c>
      <c r="G56" s="23">
        <f t="shared" si="34"/>
        <v>128517.45999999999</v>
      </c>
      <c r="H56" s="50">
        <f t="shared" si="34"/>
        <v>226507.72000000003</v>
      </c>
      <c r="J56" s="49" t="s">
        <v>30</v>
      </c>
      <c r="K56" s="22">
        <f>K54-K51</f>
        <v>18286.150000000001</v>
      </c>
      <c r="L56" s="23">
        <f t="shared" ref="L56:P56" si="35">L54-L51</f>
        <v>15150.27</v>
      </c>
      <c r="M56" s="23">
        <f t="shared" si="35"/>
        <v>13006.869999999999</v>
      </c>
      <c r="N56" s="23">
        <f t="shared" si="35"/>
        <v>11154.52</v>
      </c>
      <c r="O56" s="23">
        <f t="shared" si="35"/>
        <v>19936.18</v>
      </c>
      <c r="P56" s="50">
        <f t="shared" si="35"/>
        <v>36011.75</v>
      </c>
    </row>
    <row r="57" spans="2:16" x14ac:dyDescent="0.55000000000000004">
      <c r="B57" s="51" t="s">
        <v>37</v>
      </c>
      <c r="C57" s="32">
        <f>(C50+C51)/C49</f>
        <v>0.75767807369161977</v>
      </c>
      <c r="D57" s="32">
        <f t="shared" ref="D57:H57" si="36">(D50+D51)/D49</f>
        <v>0.7463750235738742</v>
      </c>
      <c r="E57" s="32">
        <f t="shared" si="36"/>
        <v>0.72964618109060242</v>
      </c>
      <c r="F57" s="32">
        <f t="shared" si="36"/>
        <v>0.82475763290983428</v>
      </c>
      <c r="G57" s="32">
        <f t="shared" si="36"/>
        <v>0.67503533185115761</v>
      </c>
      <c r="H57" s="32">
        <f t="shared" si="36"/>
        <v>0.79652554868486336</v>
      </c>
      <c r="J57" s="51" t="s">
        <v>37</v>
      </c>
      <c r="K57" s="32">
        <f>(K50+K51)/K49</f>
        <v>0.7646369517136633</v>
      </c>
      <c r="L57" s="32">
        <f t="shared" ref="L57:P57" si="37">(L50+L51)/L49</f>
        <v>0.72636802092460906</v>
      </c>
      <c r="M57" s="32">
        <f t="shared" si="37"/>
        <v>0.74335073720454914</v>
      </c>
      <c r="N57" s="32">
        <f t="shared" si="37"/>
        <v>0.84958987494505245</v>
      </c>
      <c r="O57" s="32">
        <f t="shared" si="37"/>
        <v>0.70393317427174706</v>
      </c>
      <c r="P57" s="32">
        <f t="shared" si="37"/>
        <v>0.80370931370293075</v>
      </c>
    </row>
    <row r="58" spans="2:16" x14ac:dyDescent="0.55000000000000004">
      <c r="B58" s="51" t="s">
        <v>38</v>
      </c>
      <c r="C58" s="32">
        <f>(C53+C54)/C52</f>
        <v>0.91111106306319056</v>
      </c>
      <c r="D58" s="32">
        <f t="shared" ref="D58:H58" si="38">(D53+D54)/D52</f>
        <v>0.91389314007289446</v>
      </c>
      <c r="E58" s="32">
        <f t="shared" si="38"/>
        <v>0.92117549376739727</v>
      </c>
      <c r="F58" s="32">
        <f t="shared" si="38"/>
        <v>0.90748488630376223</v>
      </c>
      <c r="G58" s="32">
        <f t="shared" si="38"/>
        <v>0.92768521571577101</v>
      </c>
      <c r="H58" s="32">
        <f t="shared" si="38"/>
        <v>0.891101276196687</v>
      </c>
      <c r="J58" s="51" t="s">
        <v>38</v>
      </c>
      <c r="K58" s="32">
        <f>(K53+K54)/K52</f>
        <v>0.90474562059378705</v>
      </c>
      <c r="L58" s="32">
        <f t="shared" ref="L58:P58" si="39">(L53+L54)/L52</f>
        <v>0.90358865170354141</v>
      </c>
      <c r="M58" s="32">
        <f t="shared" si="39"/>
        <v>0.92113808277415887</v>
      </c>
      <c r="N58" s="32">
        <f t="shared" si="39"/>
        <v>0.89994352818801271</v>
      </c>
      <c r="O58" s="32">
        <f t="shared" si="39"/>
        <v>0.91493883214414451</v>
      </c>
      <c r="P58" s="32">
        <f t="shared" si="39"/>
        <v>0.88510428990589562</v>
      </c>
    </row>
    <row r="59" spans="2:16" ht="18.3" x14ac:dyDescent="0.7">
      <c r="B59" s="43" t="s">
        <v>14</v>
      </c>
      <c r="C59" s="16"/>
      <c r="D59" s="10"/>
      <c r="E59" s="10"/>
      <c r="F59" s="10"/>
      <c r="G59" s="10"/>
      <c r="H59" s="52"/>
      <c r="J59" s="43" t="s">
        <v>14</v>
      </c>
      <c r="K59" s="16"/>
      <c r="L59" s="10"/>
      <c r="M59" s="10"/>
      <c r="N59" s="10"/>
      <c r="O59" s="10"/>
      <c r="P59" s="52"/>
    </row>
    <row r="60" spans="2:16" x14ac:dyDescent="0.55000000000000004">
      <c r="B60" s="45" t="s">
        <v>5</v>
      </c>
      <c r="C60" s="15">
        <v>217458.39</v>
      </c>
      <c r="D60" s="8">
        <v>128645.99</v>
      </c>
      <c r="E60" s="8">
        <v>180994.38</v>
      </c>
      <c r="F60" s="8">
        <v>171861.64</v>
      </c>
      <c r="G60" s="8">
        <v>339116.22</v>
      </c>
      <c r="H60" s="46">
        <v>311699.90999999997</v>
      </c>
      <c r="J60" s="45" t="s">
        <v>5</v>
      </c>
      <c r="K60" s="15">
        <v>43540.91</v>
      </c>
      <c r="L60" s="8">
        <v>35329.11</v>
      </c>
      <c r="M60" s="8">
        <v>43732.91</v>
      </c>
      <c r="N60" s="8">
        <v>33809.019999999997</v>
      </c>
      <c r="O60" s="8">
        <v>54915.43</v>
      </c>
      <c r="P60" s="46">
        <v>52403.99</v>
      </c>
    </row>
    <row r="61" spans="2:16" x14ac:dyDescent="0.55000000000000004">
      <c r="B61" s="45" t="s">
        <v>7</v>
      </c>
      <c r="C61" s="15">
        <v>146293.16</v>
      </c>
      <c r="D61" s="8">
        <v>95122.83</v>
      </c>
      <c r="E61" s="8">
        <v>116554.28</v>
      </c>
      <c r="F61" s="8">
        <v>126458.82</v>
      </c>
      <c r="G61" s="8">
        <v>211032.51</v>
      </c>
      <c r="H61" s="46">
        <v>213032.61</v>
      </c>
      <c r="J61" s="45" t="s">
        <v>7</v>
      </c>
      <c r="K61" s="15">
        <v>30250.38</v>
      </c>
      <c r="L61" s="8">
        <v>27697.27</v>
      </c>
      <c r="M61" s="8">
        <v>28190.5</v>
      </c>
      <c r="N61" s="8">
        <v>22897.48</v>
      </c>
      <c r="O61" s="8">
        <v>37149.660000000003</v>
      </c>
      <c r="P61" s="46">
        <v>36497.599999999999</v>
      </c>
    </row>
    <row r="62" spans="2:16" x14ac:dyDescent="0.55000000000000004">
      <c r="B62" s="45" t="s">
        <v>6</v>
      </c>
      <c r="C62" s="15">
        <v>56844.71</v>
      </c>
      <c r="D62" s="8">
        <v>12964.81</v>
      </c>
      <c r="E62" s="8">
        <v>48129.73</v>
      </c>
      <c r="F62" s="8">
        <v>42801.82</v>
      </c>
      <c r="G62" s="8">
        <v>108280.59</v>
      </c>
      <c r="H62" s="46">
        <v>91483.74</v>
      </c>
      <c r="J62" s="45" t="s">
        <v>6</v>
      </c>
      <c r="K62" s="15">
        <v>9824.93</v>
      </c>
      <c r="L62" s="8">
        <v>2156.8000000000002</v>
      </c>
      <c r="M62" s="8">
        <v>10875.7</v>
      </c>
      <c r="N62" s="8">
        <v>9303.2099999999991</v>
      </c>
      <c r="O62" s="8">
        <v>14902.03</v>
      </c>
      <c r="P62" s="46">
        <v>14706.22</v>
      </c>
    </row>
    <row r="63" spans="2:16" x14ac:dyDescent="0.55000000000000004">
      <c r="B63" s="45" t="s">
        <v>8</v>
      </c>
      <c r="C63" s="15">
        <v>16555.45</v>
      </c>
      <c r="D63" s="8">
        <v>3021.1</v>
      </c>
      <c r="E63" s="8">
        <v>8669.16</v>
      </c>
      <c r="F63" s="8">
        <v>20200.669999999998</v>
      </c>
      <c r="G63" s="8">
        <v>31965</v>
      </c>
      <c r="H63" s="46">
        <v>27271.65</v>
      </c>
      <c r="J63" s="45" t="s">
        <v>8</v>
      </c>
      <c r="K63" s="15">
        <v>3056.43</v>
      </c>
      <c r="L63" s="8">
        <v>602.83000000000004</v>
      </c>
      <c r="M63" s="8">
        <v>2927.81</v>
      </c>
      <c r="N63" s="8">
        <v>2584.61</v>
      </c>
      <c r="O63" s="8">
        <v>5739.16</v>
      </c>
      <c r="P63" s="46">
        <v>4361.3999999999996</v>
      </c>
    </row>
    <row r="64" spans="2:16" x14ac:dyDescent="0.55000000000000004">
      <c r="B64" s="45" t="s">
        <v>9</v>
      </c>
      <c r="C64" s="15">
        <v>15318.53</v>
      </c>
      <c r="D64" s="8">
        <v>2969</v>
      </c>
      <c r="E64" s="8">
        <v>8669.16</v>
      </c>
      <c r="F64" s="8">
        <v>19897.13</v>
      </c>
      <c r="G64" s="8">
        <v>27035.31</v>
      </c>
      <c r="H64" s="46">
        <v>25779.99</v>
      </c>
      <c r="J64" s="45" t="s">
        <v>9</v>
      </c>
      <c r="K64" s="15">
        <v>2717.3</v>
      </c>
      <c r="L64" s="8">
        <v>597.6</v>
      </c>
      <c r="M64" s="8">
        <v>2927.81</v>
      </c>
      <c r="N64" s="8">
        <v>2554.16</v>
      </c>
      <c r="O64" s="8">
        <v>4149.2299999999996</v>
      </c>
      <c r="P64" s="46">
        <v>4168.28</v>
      </c>
    </row>
    <row r="65" spans="2:16" ht="14.7" thickBot="1" x14ac:dyDescent="0.6">
      <c r="B65" s="47" t="s">
        <v>35</v>
      </c>
      <c r="C65" s="19">
        <v>1236.92</v>
      </c>
      <c r="D65" s="20">
        <v>52.1</v>
      </c>
      <c r="E65" s="20">
        <v>0</v>
      </c>
      <c r="F65" s="20">
        <v>303.54000000000002</v>
      </c>
      <c r="G65" s="20">
        <v>4929.6899999999996</v>
      </c>
      <c r="H65" s="48">
        <v>1491.66</v>
      </c>
      <c r="J65" s="47" t="s">
        <v>35</v>
      </c>
      <c r="K65" s="19">
        <v>339.13</v>
      </c>
      <c r="L65" s="20">
        <v>5.24</v>
      </c>
      <c r="M65" s="20">
        <v>0</v>
      </c>
      <c r="N65" s="20">
        <v>30.45</v>
      </c>
      <c r="O65" s="20">
        <v>1589.93</v>
      </c>
      <c r="P65" s="48">
        <v>193.13</v>
      </c>
    </row>
    <row r="66" spans="2:16" ht="14.7" thickTop="1" x14ac:dyDescent="0.55000000000000004">
      <c r="B66" s="49" t="s">
        <v>29</v>
      </c>
      <c r="C66" s="22">
        <f>C63-C60</f>
        <v>-200902.94</v>
      </c>
      <c r="D66" s="23">
        <f t="shared" ref="D66:H66" si="40">D63-D60</f>
        <v>-125624.89</v>
      </c>
      <c r="E66" s="23">
        <f t="shared" si="40"/>
        <v>-172325.22</v>
      </c>
      <c r="F66" s="23">
        <f t="shared" si="40"/>
        <v>-151660.97000000003</v>
      </c>
      <c r="G66" s="23">
        <f t="shared" si="40"/>
        <v>-307151.21999999997</v>
      </c>
      <c r="H66" s="50">
        <f t="shared" si="40"/>
        <v>-284428.25999999995</v>
      </c>
      <c r="J66" s="49" t="s">
        <v>29</v>
      </c>
      <c r="K66" s="22">
        <f>K63-K60</f>
        <v>-40484.480000000003</v>
      </c>
      <c r="L66" s="23">
        <f t="shared" ref="L66:P66" si="41">L63-L60</f>
        <v>-34726.28</v>
      </c>
      <c r="M66" s="23">
        <f t="shared" si="41"/>
        <v>-40805.100000000006</v>
      </c>
      <c r="N66" s="23">
        <f t="shared" si="41"/>
        <v>-31224.409999999996</v>
      </c>
      <c r="O66" s="23">
        <f t="shared" si="41"/>
        <v>-49176.270000000004</v>
      </c>
      <c r="P66" s="50">
        <f t="shared" si="41"/>
        <v>-48042.59</v>
      </c>
    </row>
    <row r="67" spans="2:16" x14ac:dyDescent="0.55000000000000004">
      <c r="B67" s="49" t="s">
        <v>30</v>
      </c>
      <c r="C67" s="22">
        <f>C65-C62</f>
        <v>-55607.79</v>
      </c>
      <c r="D67" s="23">
        <f t="shared" ref="D67:H67" si="42">D65-D62</f>
        <v>-12912.71</v>
      </c>
      <c r="E67" s="23">
        <f t="shared" si="42"/>
        <v>-48129.73</v>
      </c>
      <c r="F67" s="23">
        <f t="shared" si="42"/>
        <v>-42498.28</v>
      </c>
      <c r="G67" s="23">
        <f t="shared" si="42"/>
        <v>-103350.9</v>
      </c>
      <c r="H67" s="50">
        <f t="shared" si="42"/>
        <v>-89992.08</v>
      </c>
      <c r="J67" s="49" t="s">
        <v>30</v>
      </c>
      <c r="K67" s="22">
        <f>K65-K62</f>
        <v>-9485.8000000000011</v>
      </c>
      <c r="L67" s="23">
        <f t="shared" ref="L67:P67" si="43">L65-L62</f>
        <v>-2151.5600000000004</v>
      </c>
      <c r="M67" s="23">
        <f t="shared" si="43"/>
        <v>-10875.7</v>
      </c>
      <c r="N67" s="23">
        <f t="shared" si="43"/>
        <v>-9272.7599999999984</v>
      </c>
      <c r="O67" s="23">
        <f t="shared" si="43"/>
        <v>-13312.1</v>
      </c>
      <c r="P67" s="50">
        <f t="shared" si="43"/>
        <v>-14513.09</v>
      </c>
    </row>
    <row r="68" spans="2:16" x14ac:dyDescent="0.55000000000000004">
      <c r="B68" s="51" t="s">
        <v>37</v>
      </c>
      <c r="C68" s="32">
        <f>(C61+C62)/C60</f>
        <v>0.93414593017082481</v>
      </c>
      <c r="D68" s="32">
        <f t="shared" ref="D68:H68" si="44">(D61+D62)/D60</f>
        <v>0.84019439704261278</v>
      </c>
      <c r="E68" s="32">
        <f t="shared" si="44"/>
        <v>0.90988466050713845</v>
      </c>
      <c r="F68" s="32">
        <f t="shared" si="44"/>
        <v>0.98486573269055266</v>
      </c>
      <c r="G68" s="32">
        <f t="shared" si="44"/>
        <v>0.94160373691355725</v>
      </c>
      <c r="H68" s="32">
        <f t="shared" si="44"/>
        <v>0.97695360258525576</v>
      </c>
      <c r="J68" s="51" t="s">
        <v>37</v>
      </c>
      <c r="K68" s="32">
        <f>(K61+K62)/K60</f>
        <v>0.92040588954158276</v>
      </c>
      <c r="L68" s="32">
        <f t="shared" ref="L68:P68" si="45">(L61+L62)/L60</f>
        <v>0.84502751413777477</v>
      </c>
      <c r="M68" s="32">
        <f t="shared" si="45"/>
        <v>0.89329065913976435</v>
      </c>
      <c r="N68" s="32">
        <f t="shared" si="45"/>
        <v>0.95242896718094761</v>
      </c>
      <c r="O68" s="32">
        <f t="shared" si="45"/>
        <v>0.9478518150545302</v>
      </c>
      <c r="P68" s="32">
        <f t="shared" si="45"/>
        <v>0.97709773626015883</v>
      </c>
    </row>
    <row r="69" spans="2:16" x14ac:dyDescent="0.55000000000000004">
      <c r="B69" s="51" t="s">
        <v>38</v>
      </c>
      <c r="C69" s="32">
        <f>(C64+C65)/C63</f>
        <v>1</v>
      </c>
      <c r="D69" s="32">
        <f t="shared" ref="D69:H69" si="46">(D64+D65)/D63</f>
        <v>1</v>
      </c>
      <c r="E69" s="32">
        <f t="shared" si="46"/>
        <v>1</v>
      </c>
      <c r="F69" s="32">
        <f t="shared" si="46"/>
        <v>1.0000000000000002</v>
      </c>
      <c r="G69" s="32">
        <f t="shared" si="46"/>
        <v>1</v>
      </c>
      <c r="H69" s="32">
        <f t="shared" si="46"/>
        <v>1</v>
      </c>
      <c r="J69" s="51" t="s">
        <v>38</v>
      </c>
      <c r="K69" s="32">
        <f>(K64+K65)/K63</f>
        <v>1.0000000000000002</v>
      </c>
      <c r="L69" s="32">
        <f t="shared" ref="L69:P69" si="47">(L64+L65)/L63</f>
        <v>1.0000165884245973</v>
      </c>
      <c r="M69" s="32">
        <f t="shared" si="47"/>
        <v>1</v>
      </c>
      <c r="N69" s="32">
        <f t="shared" si="47"/>
        <v>0.99999999999999978</v>
      </c>
      <c r="O69" s="32">
        <f t="shared" si="47"/>
        <v>1</v>
      </c>
      <c r="P69" s="32">
        <f t="shared" si="47"/>
        <v>1.000002292841748</v>
      </c>
    </row>
    <row r="70" spans="2:16" ht="18.3" x14ac:dyDescent="0.7">
      <c r="B70" s="43" t="s">
        <v>15</v>
      </c>
      <c r="C70" s="16"/>
      <c r="D70" s="10"/>
      <c r="E70" s="10"/>
      <c r="F70" s="10"/>
      <c r="G70" s="10"/>
      <c r="H70" s="52"/>
      <c r="J70" s="43" t="s">
        <v>15</v>
      </c>
      <c r="K70" s="16"/>
      <c r="L70" s="10"/>
      <c r="M70" s="10"/>
      <c r="N70" s="10"/>
      <c r="O70" s="10"/>
      <c r="P70" s="52"/>
    </row>
    <row r="71" spans="2:16" x14ac:dyDescent="0.55000000000000004">
      <c r="B71" s="45" t="s">
        <v>5</v>
      </c>
      <c r="C71" s="15">
        <v>10922.46</v>
      </c>
      <c r="D71" s="8">
        <v>4673.6499999999996</v>
      </c>
      <c r="E71" s="8">
        <v>11922.02</v>
      </c>
      <c r="F71" s="8">
        <v>10212.530000000001</v>
      </c>
      <c r="G71" s="8">
        <v>11852.58</v>
      </c>
      <c r="H71" s="46">
        <v>18777.79</v>
      </c>
      <c r="J71" s="45" t="s">
        <v>5</v>
      </c>
      <c r="K71" s="15">
        <v>2200.4499999999998</v>
      </c>
      <c r="L71" s="8">
        <v>1144.19</v>
      </c>
      <c r="M71" s="8">
        <v>2572.67</v>
      </c>
      <c r="N71" s="8">
        <v>2069.35</v>
      </c>
      <c r="O71" s="8">
        <v>2743.8</v>
      </c>
      <c r="P71" s="46">
        <v>2785.1</v>
      </c>
    </row>
    <row r="72" spans="2:16" x14ac:dyDescent="0.55000000000000004">
      <c r="B72" s="45" t="s">
        <v>7</v>
      </c>
      <c r="C72" s="15">
        <v>6231.34</v>
      </c>
      <c r="D72" s="8">
        <v>4288.6899999999996</v>
      </c>
      <c r="E72" s="8">
        <v>5897.93</v>
      </c>
      <c r="F72" s="8">
        <v>6456.83</v>
      </c>
      <c r="G72" s="8">
        <v>6804.51</v>
      </c>
      <c r="H72" s="46">
        <v>8826.41</v>
      </c>
      <c r="J72" s="45" t="s">
        <v>7</v>
      </c>
      <c r="K72" s="15">
        <v>1335.82</v>
      </c>
      <c r="L72" s="8">
        <v>1010.44</v>
      </c>
      <c r="M72" s="8">
        <v>1234.26</v>
      </c>
      <c r="N72" s="8">
        <v>1281.81</v>
      </c>
      <c r="O72" s="8">
        <v>2020.72</v>
      </c>
      <c r="P72" s="46">
        <v>1237.8800000000001</v>
      </c>
    </row>
    <row r="73" spans="2:16" x14ac:dyDescent="0.55000000000000004">
      <c r="B73" s="45" t="s">
        <v>6</v>
      </c>
      <c r="C73" s="15">
        <v>4486.6099999999997</v>
      </c>
      <c r="D73" s="8">
        <v>384.95</v>
      </c>
      <c r="E73" s="8">
        <v>5867.74</v>
      </c>
      <c r="F73" s="8">
        <v>3755.7</v>
      </c>
      <c r="G73" s="8">
        <v>4161.47</v>
      </c>
      <c r="H73" s="46">
        <v>9951.3799999999992</v>
      </c>
      <c r="J73" s="45" t="s">
        <v>6</v>
      </c>
      <c r="K73" s="15">
        <v>836.13</v>
      </c>
      <c r="L73" s="8">
        <v>133.75</v>
      </c>
      <c r="M73" s="8">
        <v>1321.89</v>
      </c>
      <c r="N73" s="8">
        <v>787.54</v>
      </c>
      <c r="O73" s="8">
        <v>593.29</v>
      </c>
      <c r="P73" s="46">
        <v>1547.21</v>
      </c>
    </row>
    <row r="74" spans="2:16" x14ac:dyDescent="0.55000000000000004">
      <c r="B74" s="45" t="s">
        <v>8</v>
      </c>
      <c r="C74" s="15">
        <v>6796.4</v>
      </c>
      <c r="D74" s="8">
        <v>1836.92</v>
      </c>
      <c r="E74" s="8">
        <v>5048.88</v>
      </c>
      <c r="F74" s="8">
        <v>6522.32</v>
      </c>
      <c r="G74" s="8">
        <v>14181.18</v>
      </c>
      <c r="H74" s="46">
        <v>8656.6299999999992</v>
      </c>
      <c r="J74" s="45" t="s">
        <v>8</v>
      </c>
      <c r="K74" s="15">
        <v>1308.78</v>
      </c>
      <c r="L74" s="8">
        <v>479.89</v>
      </c>
      <c r="M74" s="8">
        <v>1243.71</v>
      </c>
      <c r="N74" s="8">
        <v>1132.75</v>
      </c>
      <c r="O74" s="8">
        <v>2680.17</v>
      </c>
      <c r="P74" s="46">
        <v>1253.93</v>
      </c>
    </row>
    <row r="75" spans="2:16" x14ac:dyDescent="0.55000000000000004">
      <c r="B75" s="45" t="s">
        <v>9</v>
      </c>
      <c r="C75" s="15">
        <v>5421.6</v>
      </c>
      <c r="D75" s="8">
        <v>1831.95</v>
      </c>
      <c r="E75" s="8">
        <v>4665.26</v>
      </c>
      <c r="F75" s="8">
        <v>6171.13</v>
      </c>
      <c r="G75" s="8">
        <v>8306.1</v>
      </c>
      <c r="H75" s="46">
        <v>7950.42</v>
      </c>
      <c r="J75" s="45" t="s">
        <v>9</v>
      </c>
      <c r="K75" s="15">
        <v>1006.04</v>
      </c>
      <c r="L75" s="8">
        <v>479.26</v>
      </c>
      <c r="M75" s="8">
        <v>1112.28</v>
      </c>
      <c r="N75" s="8">
        <v>1069.78</v>
      </c>
      <c r="O75" s="8">
        <v>1385.05</v>
      </c>
      <c r="P75" s="46">
        <v>1156.55</v>
      </c>
    </row>
    <row r="76" spans="2:16" ht="14.7" thickBot="1" x14ac:dyDescent="0.6">
      <c r="B76" s="47" t="s">
        <v>35</v>
      </c>
      <c r="C76" s="19">
        <v>1374.79</v>
      </c>
      <c r="D76" s="20">
        <v>4.97</v>
      </c>
      <c r="E76" s="20">
        <v>383.62</v>
      </c>
      <c r="F76" s="20">
        <v>351.19</v>
      </c>
      <c r="G76" s="20">
        <v>5875.08</v>
      </c>
      <c r="H76" s="48">
        <v>706.21</v>
      </c>
      <c r="J76" s="47" t="s">
        <v>35</v>
      </c>
      <c r="K76" s="19">
        <v>302.74</v>
      </c>
      <c r="L76" s="20">
        <v>0.62</v>
      </c>
      <c r="M76" s="20">
        <v>131.43</v>
      </c>
      <c r="N76" s="20">
        <v>62.97</v>
      </c>
      <c r="O76" s="20">
        <v>1295.1199999999999</v>
      </c>
      <c r="P76" s="48">
        <v>97.38</v>
      </c>
    </row>
    <row r="77" spans="2:16" ht="14.7" thickTop="1" x14ac:dyDescent="0.55000000000000004">
      <c r="B77" s="49" t="s">
        <v>29</v>
      </c>
      <c r="C77" s="22">
        <f>C74-C71</f>
        <v>-4126.0599999999995</v>
      </c>
      <c r="D77" s="23">
        <f t="shared" ref="D77:H77" si="48">D74-D71</f>
        <v>-2836.7299999999996</v>
      </c>
      <c r="E77" s="23">
        <f t="shared" si="48"/>
        <v>-6873.14</v>
      </c>
      <c r="F77" s="23">
        <f t="shared" si="48"/>
        <v>-3690.2100000000009</v>
      </c>
      <c r="G77" s="23">
        <f t="shared" si="48"/>
        <v>2328.6000000000004</v>
      </c>
      <c r="H77" s="50">
        <f t="shared" si="48"/>
        <v>-10121.160000000002</v>
      </c>
      <c r="J77" s="49" t="s">
        <v>29</v>
      </c>
      <c r="K77" s="22">
        <f>K74-K71</f>
        <v>-891.66999999999985</v>
      </c>
      <c r="L77" s="23">
        <f t="shared" ref="L77:P77" si="49">L74-L71</f>
        <v>-664.30000000000007</v>
      </c>
      <c r="M77" s="23">
        <f t="shared" si="49"/>
        <v>-1328.96</v>
      </c>
      <c r="N77" s="23">
        <f t="shared" si="49"/>
        <v>-936.59999999999991</v>
      </c>
      <c r="O77" s="23">
        <f t="shared" si="49"/>
        <v>-63.630000000000109</v>
      </c>
      <c r="P77" s="50">
        <f t="shared" si="49"/>
        <v>-1531.1699999999998</v>
      </c>
    </row>
    <row r="78" spans="2:16" x14ac:dyDescent="0.55000000000000004">
      <c r="B78" s="49" t="s">
        <v>30</v>
      </c>
      <c r="C78" s="22">
        <f>C76-C73</f>
        <v>-3111.8199999999997</v>
      </c>
      <c r="D78" s="23">
        <f t="shared" ref="D78:H78" si="50">D76-D73</f>
        <v>-379.97999999999996</v>
      </c>
      <c r="E78" s="23">
        <f t="shared" si="50"/>
        <v>-5484.12</v>
      </c>
      <c r="F78" s="23">
        <f t="shared" si="50"/>
        <v>-3404.5099999999998</v>
      </c>
      <c r="G78" s="23">
        <f t="shared" si="50"/>
        <v>1713.6099999999997</v>
      </c>
      <c r="H78" s="50">
        <f t="shared" si="50"/>
        <v>-9245.1699999999983</v>
      </c>
      <c r="J78" s="49" t="s">
        <v>30</v>
      </c>
      <c r="K78" s="22">
        <f>K76-K73</f>
        <v>-533.39</v>
      </c>
      <c r="L78" s="23">
        <f t="shared" ref="L78:P78" si="51">L76-L73</f>
        <v>-133.13</v>
      </c>
      <c r="M78" s="23">
        <f t="shared" si="51"/>
        <v>-1190.46</v>
      </c>
      <c r="N78" s="23">
        <f t="shared" si="51"/>
        <v>-724.56999999999994</v>
      </c>
      <c r="O78" s="23">
        <f t="shared" si="51"/>
        <v>701.82999999999993</v>
      </c>
      <c r="P78" s="50">
        <f t="shared" si="51"/>
        <v>-1449.83</v>
      </c>
    </row>
    <row r="79" spans="2:16" x14ac:dyDescent="0.55000000000000004">
      <c r="B79" s="51" t="s">
        <v>37</v>
      </c>
      <c r="C79" s="32">
        <f>(C72+C73)/C71</f>
        <v>0.9812761960217754</v>
      </c>
      <c r="D79" s="32">
        <f t="shared" ref="D79:H79" si="52">(D72+D73)/D71</f>
        <v>0.9999978603446984</v>
      </c>
      <c r="E79" s="32">
        <f t="shared" si="52"/>
        <v>0.98688561166647926</v>
      </c>
      <c r="F79" s="32">
        <f t="shared" si="52"/>
        <v>0.99999999999999978</v>
      </c>
      <c r="G79" s="32">
        <f t="shared" si="52"/>
        <v>0.92519772066503658</v>
      </c>
      <c r="H79" s="32">
        <f t="shared" si="52"/>
        <v>1</v>
      </c>
      <c r="J79" s="51" t="s">
        <v>37</v>
      </c>
      <c r="K79" s="32">
        <f>(K72+K73)/K71</f>
        <v>0.98704810379695063</v>
      </c>
      <c r="L79" s="32">
        <f t="shared" ref="L79:P79" si="53">(L72+L73)/L71</f>
        <v>1</v>
      </c>
      <c r="M79" s="32">
        <f t="shared" si="53"/>
        <v>0.99357865563791703</v>
      </c>
      <c r="N79" s="32">
        <f t="shared" si="53"/>
        <v>1</v>
      </c>
      <c r="O79" s="32">
        <f t="shared" si="53"/>
        <v>0.95269698957649973</v>
      </c>
      <c r="P79" s="32">
        <f t="shared" si="53"/>
        <v>0.99999640946465129</v>
      </c>
    </row>
    <row r="80" spans="2:16" x14ac:dyDescent="0.55000000000000004">
      <c r="B80" s="51" t="s">
        <v>38</v>
      </c>
      <c r="C80" s="32">
        <f>(C75+C76)/C74</f>
        <v>0.99999852863280569</v>
      </c>
      <c r="D80" s="32">
        <f t="shared" ref="D80:H80" si="54">(D75+D76)/D74</f>
        <v>1</v>
      </c>
      <c r="E80" s="32">
        <f t="shared" si="54"/>
        <v>1</v>
      </c>
      <c r="F80" s="32">
        <f t="shared" si="54"/>
        <v>1</v>
      </c>
      <c r="G80" s="32">
        <f t="shared" si="54"/>
        <v>1</v>
      </c>
      <c r="H80" s="32">
        <f t="shared" si="54"/>
        <v>1.0000000000000002</v>
      </c>
      <c r="J80" s="51" t="s">
        <v>38</v>
      </c>
      <c r="K80" s="32">
        <f>(K75+K76)/K74</f>
        <v>1</v>
      </c>
      <c r="L80" s="32">
        <f t="shared" ref="L80:P80" si="55">(L75+L76)/L74</f>
        <v>0.99997916189126679</v>
      </c>
      <c r="M80" s="32">
        <f t="shared" si="55"/>
        <v>1</v>
      </c>
      <c r="N80" s="32">
        <f t="shared" si="55"/>
        <v>1</v>
      </c>
      <c r="O80" s="32">
        <f t="shared" si="55"/>
        <v>1</v>
      </c>
      <c r="P80" s="32">
        <f t="shared" si="55"/>
        <v>0.99999999999999978</v>
      </c>
    </row>
    <row r="81" spans="2:16" ht="18.3" x14ac:dyDescent="0.7">
      <c r="B81" s="43" t="s">
        <v>16</v>
      </c>
      <c r="C81" s="16"/>
      <c r="D81" s="10"/>
      <c r="E81" s="10"/>
      <c r="F81" s="10"/>
      <c r="G81" s="10"/>
      <c r="H81" s="52"/>
      <c r="J81" s="43" t="s">
        <v>16</v>
      </c>
      <c r="K81" s="16"/>
      <c r="L81" s="10"/>
      <c r="M81" s="10"/>
      <c r="N81" s="10"/>
      <c r="O81" s="10"/>
      <c r="P81" s="52"/>
    </row>
    <row r="82" spans="2:16" x14ac:dyDescent="0.55000000000000004">
      <c r="B82" s="45" t="s">
        <v>5</v>
      </c>
      <c r="C82" s="15">
        <v>96259.08</v>
      </c>
      <c r="D82" s="8">
        <v>55242.61</v>
      </c>
      <c r="E82" s="8">
        <v>70765.34</v>
      </c>
      <c r="F82" s="8">
        <v>138510.79</v>
      </c>
      <c r="G82" s="8">
        <v>115567.18</v>
      </c>
      <c r="H82" s="46">
        <v>131594.92000000001</v>
      </c>
      <c r="J82" s="45" t="s">
        <v>5</v>
      </c>
      <c r="K82" s="15">
        <v>18915.650000000001</v>
      </c>
      <c r="L82" s="8">
        <v>15104.26</v>
      </c>
      <c r="M82" s="8">
        <v>16161.54</v>
      </c>
      <c r="N82" s="8">
        <v>24212.19</v>
      </c>
      <c r="O82" s="8">
        <v>21243.9</v>
      </c>
      <c r="P82" s="46">
        <v>20731.16</v>
      </c>
    </row>
    <row r="83" spans="2:16" x14ac:dyDescent="0.55000000000000004">
      <c r="B83" s="45" t="s">
        <v>7</v>
      </c>
      <c r="C83" s="15">
        <v>84665.23</v>
      </c>
      <c r="D83" s="8">
        <v>49450.53</v>
      </c>
      <c r="E83" s="8">
        <v>58657.46</v>
      </c>
      <c r="F83" s="8">
        <v>112469.13</v>
      </c>
      <c r="G83" s="8">
        <v>111425.56</v>
      </c>
      <c r="H83" s="46">
        <v>117623.91</v>
      </c>
      <c r="J83" s="45" t="s">
        <v>7</v>
      </c>
      <c r="K83" s="15">
        <v>16449.2</v>
      </c>
      <c r="L83" s="8">
        <v>12883.25</v>
      </c>
      <c r="M83" s="8">
        <v>13232.57</v>
      </c>
      <c r="N83" s="8">
        <v>19180.32</v>
      </c>
      <c r="O83" s="8">
        <v>20498.28</v>
      </c>
      <c r="P83" s="46">
        <v>19124.84</v>
      </c>
    </row>
    <row r="84" spans="2:16" x14ac:dyDescent="0.55000000000000004">
      <c r="B84" s="45" t="s">
        <v>6</v>
      </c>
      <c r="C84" s="15">
        <v>6869.78</v>
      </c>
      <c r="D84" s="8">
        <v>2700.15</v>
      </c>
      <c r="E84" s="8">
        <v>6120.63</v>
      </c>
      <c r="F84" s="8">
        <v>16979.55</v>
      </c>
      <c r="G84" s="8">
        <v>1680.11</v>
      </c>
      <c r="H84" s="46">
        <v>10283.89</v>
      </c>
      <c r="J84" s="45" t="s">
        <v>6</v>
      </c>
      <c r="K84" s="15">
        <v>1281.22</v>
      </c>
      <c r="L84" s="8">
        <v>1116.06</v>
      </c>
      <c r="M84" s="8">
        <v>1099.74</v>
      </c>
      <c r="N84" s="8">
        <v>3387.25</v>
      </c>
      <c r="O84" s="8">
        <v>319.69</v>
      </c>
      <c r="P84" s="46">
        <v>804.94</v>
      </c>
    </row>
    <row r="85" spans="2:16" x14ac:dyDescent="0.55000000000000004">
      <c r="B85" s="45" t="s">
        <v>8</v>
      </c>
      <c r="C85" s="15">
        <v>0</v>
      </c>
      <c r="D85" s="8">
        <v>0</v>
      </c>
      <c r="E85" s="8">
        <v>0</v>
      </c>
      <c r="F85" s="8">
        <v>0</v>
      </c>
      <c r="G85" s="8">
        <v>0</v>
      </c>
      <c r="H85" s="46">
        <v>0</v>
      </c>
      <c r="J85" s="45" t="s">
        <v>8</v>
      </c>
      <c r="K85" s="15">
        <v>0</v>
      </c>
      <c r="L85" s="8">
        <v>0</v>
      </c>
      <c r="M85" s="8">
        <v>0</v>
      </c>
      <c r="N85" s="8">
        <v>0</v>
      </c>
      <c r="O85" s="8">
        <v>0</v>
      </c>
      <c r="P85" s="46">
        <v>0</v>
      </c>
    </row>
    <row r="86" spans="2:16" x14ac:dyDescent="0.55000000000000004">
      <c r="B86" s="45" t="s">
        <v>9</v>
      </c>
      <c r="C86" s="15">
        <v>0</v>
      </c>
      <c r="D86" s="8">
        <v>0</v>
      </c>
      <c r="E86" s="8">
        <v>0</v>
      </c>
      <c r="F86" s="8">
        <v>0</v>
      </c>
      <c r="G86" s="8">
        <v>0</v>
      </c>
      <c r="H86" s="46">
        <v>0</v>
      </c>
      <c r="J86" s="45" t="s">
        <v>9</v>
      </c>
      <c r="K86" s="15">
        <v>0</v>
      </c>
      <c r="L86" s="8">
        <v>0</v>
      </c>
      <c r="M86" s="8">
        <v>0</v>
      </c>
      <c r="N86" s="8">
        <v>0</v>
      </c>
      <c r="O86" s="8">
        <v>0</v>
      </c>
      <c r="P86" s="46">
        <v>0</v>
      </c>
    </row>
    <row r="87" spans="2:16" ht="14.7" thickBot="1" x14ac:dyDescent="0.6">
      <c r="B87" s="47" t="s">
        <v>35</v>
      </c>
      <c r="C87" s="19">
        <v>0</v>
      </c>
      <c r="D87" s="20">
        <v>0</v>
      </c>
      <c r="E87" s="20">
        <v>0</v>
      </c>
      <c r="F87" s="20">
        <v>0</v>
      </c>
      <c r="G87" s="20">
        <v>0</v>
      </c>
      <c r="H87" s="48">
        <v>0</v>
      </c>
      <c r="J87" s="47" t="s">
        <v>35</v>
      </c>
      <c r="K87" s="19">
        <v>0</v>
      </c>
      <c r="L87" s="20">
        <v>0</v>
      </c>
      <c r="M87" s="20">
        <v>0</v>
      </c>
      <c r="N87" s="20">
        <v>0</v>
      </c>
      <c r="O87" s="20">
        <v>0</v>
      </c>
      <c r="P87" s="48">
        <v>0</v>
      </c>
    </row>
    <row r="88" spans="2:16" ht="14.7" thickTop="1" x14ac:dyDescent="0.55000000000000004">
      <c r="B88" s="49" t="s">
        <v>29</v>
      </c>
      <c r="C88" s="22">
        <f>C85-C82</f>
        <v>-96259.08</v>
      </c>
      <c r="D88" s="23">
        <f t="shared" ref="D88:H88" si="56">D85-D82</f>
        <v>-55242.61</v>
      </c>
      <c r="E88" s="23">
        <f t="shared" si="56"/>
        <v>-70765.34</v>
      </c>
      <c r="F88" s="23">
        <f t="shared" si="56"/>
        <v>-138510.79</v>
      </c>
      <c r="G88" s="23">
        <f t="shared" si="56"/>
        <v>-115567.18</v>
      </c>
      <c r="H88" s="50">
        <f t="shared" si="56"/>
        <v>-131594.92000000001</v>
      </c>
      <c r="J88" s="49" t="s">
        <v>29</v>
      </c>
      <c r="K88" s="22">
        <f>K85-K82</f>
        <v>-18915.650000000001</v>
      </c>
      <c r="L88" s="23">
        <f t="shared" ref="L88:P88" si="57">L85-L82</f>
        <v>-15104.26</v>
      </c>
      <c r="M88" s="23">
        <f t="shared" si="57"/>
        <v>-16161.54</v>
      </c>
      <c r="N88" s="23">
        <f t="shared" si="57"/>
        <v>-24212.19</v>
      </c>
      <c r="O88" s="23">
        <f t="shared" si="57"/>
        <v>-21243.9</v>
      </c>
      <c r="P88" s="50">
        <f t="shared" si="57"/>
        <v>-20731.16</v>
      </c>
    </row>
    <row r="89" spans="2:16" x14ac:dyDescent="0.55000000000000004">
      <c r="B89" s="49" t="s">
        <v>30</v>
      </c>
      <c r="C89" s="22">
        <f>C87-C84</f>
        <v>-6869.78</v>
      </c>
      <c r="D89" s="23">
        <f t="shared" ref="D89:H89" si="58">D87-D84</f>
        <v>-2700.15</v>
      </c>
      <c r="E89" s="23">
        <f t="shared" si="58"/>
        <v>-6120.63</v>
      </c>
      <c r="F89" s="23">
        <f t="shared" si="58"/>
        <v>-16979.55</v>
      </c>
      <c r="G89" s="23">
        <f t="shared" si="58"/>
        <v>-1680.11</v>
      </c>
      <c r="H89" s="50">
        <f t="shared" si="58"/>
        <v>-10283.89</v>
      </c>
      <c r="J89" s="49" t="s">
        <v>30</v>
      </c>
      <c r="K89" s="22">
        <f>K87-K84</f>
        <v>-1281.22</v>
      </c>
      <c r="L89" s="23">
        <f t="shared" ref="L89:P89" si="59">L87-L84</f>
        <v>-1116.06</v>
      </c>
      <c r="M89" s="23">
        <f t="shared" si="59"/>
        <v>-1099.74</v>
      </c>
      <c r="N89" s="23">
        <f t="shared" si="59"/>
        <v>-3387.25</v>
      </c>
      <c r="O89" s="23">
        <f t="shared" si="59"/>
        <v>-319.69</v>
      </c>
      <c r="P89" s="50">
        <f t="shared" si="59"/>
        <v>-804.94</v>
      </c>
    </row>
    <row r="90" spans="2:16" x14ac:dyDescent="0.55000000000000004">
      <c r="B90" s="51" t="s">
        <v>37</v>
      </c>
      <c r="C90" s="32">
        <f>(C83+C84)/C82</f>
        <v>0.95092338302007451</v>
      </c>
      <c r="D90" s="32">
        <f t="shared" ref="D90:H90" si="60">(D83+D84)/D82</f>
        <v>0.94402997975656833</v>
      </c>
      <c r="E90" s="32">
        <f t="shared" si="60"/>
        <v>0.91539290279676466</v>
      </c>
      <c r="F90" s="32">
        <f t="shared" si="60"/>
        <v>0.93457469992048992</v>
      </c>
      <c r="G90" s="32">
        <f t="shared" si="60"/>
        <v>0.97870061379017814</v>
      </c>
      <c r="H90" s="32">
        <f t="shared" si="60"/>
        <v>0.97198128924733562</v>
      </c>
      <c r="J90" s="51" t="s">
        <v>37</v>
      </c>
      <c r="K90" s="32">
        <f>(K83+K84)/K82</f>
        <v>0.93734130204354593</v>
      </c>
      <c r="L90" s="32">
        <f t="shared" ref="L90:P90" si="61">(L83+L84)/L82</f>
        <v>0.92684514170174503</v>
      </c>
      <c r="M90" s="32">
        <f t="shared" si="61"/>
        <v>0.88681586036974192</v>
      </c>
      <c r="N90" s="32">
        <f t="shared" si="61"/>
        <v>0.93207471112691587</v>
      </c>
      <c r="O90" s="32">
        <f t="shared" si="61"/>
        <v>0.97995047990246598</v>
      </c>
      <c r="P90" s="32">
        <f t="shared" si="61"/>
        <v>0.96134417948633843</v>
      </c>
    </row>
    <row r="91" spans="2:16" x14ac:dyDescent="0.55000000000000004">
      <c r="B91" s="51" t="s">
        <v>38</v>
      </c>
      <c r="C91" s="32" t="s">
        <v>39</v>
      </c>
      <c r="D91" s="32" t="s">
        <v>39</v>
      </c>
      <c r="E91" s="32" t="s">
        <v>39</v>
      </c>
      <c r="F91" s="32" t="s">
        <v>39</v>
      </c>
      <c r="G91" s="32" t="s">
        <v>39</v>
      </c>
      <c r="H91" s="32" t="s">
        <v>39</v>
      </c>
      <c r="J91" s="51" t="s">
        <v>38</v>
      </c>
      <c r="K91" s="32" t="s">
        <v>39</v>
      </c>
      <c r="L91" s="32" t="s">
        <v>39</v>
      </c>
      <c r="M91" s="32" t="s">
        <v>39</v>
      </c>
      <c r="N91" s="32" t="s">
        <v>39</v>
      </c>
      <c r="O91" s="32" t="s">
        <v>39</v>
      </c>
      <c r="P91" s="32" t="s">
        <v>39</v>
      </c>
    </row>
    <row r="92" spans="2:16" ht="18.3" x14ac:dyDescent="0.7">
      <c r="B92" s="43" t="s">
        <v>17</v>
      </c>
      <c r="C92" s="16"/>
      <c r="D92" s="10"/>
      <c r="E92" s="10"/>
      <c r="F92" s="10"/>
      <c r="G92" s="10"/>
      <c r="H92" s="52"/>
      <c r="J92" s="43" t="s">
        <v>17</v>
      </c>
      <c r="K92" s="16"/>
      <c r="L92" s="10"/>
      <c r="M92" s="10"/>
      <c r="N92" s="10"/>
      <c r="O92" s="10"/>
      <c r="P92" s="52"/>
    </row>
    <row r="93" spans="2:16" x14ac:dyDescent="0.55000000000000004">
      <c r="B93" s="45" t="s">
        <v>5</v>
      </c>
      <c r="C93" s="15">
        <v>332539.09000000003</v>
      </c>
      <c r="D93" s="8">
        <v>236533.85</v>
      </c>
      <c r="E93" s="8">
        <v>317289.52</v>
      </c>
      <c r="F93" s="8">
        <v>359682.16</v>
      </c>
      <c r="G93" s="8">
        <v>386197.65</v>
      </c>
      <c r="H93" s="46">
        <v>413245.73</v>
      </c>
      <c r="J93" s="45" t="s">
        <v>5</v>
      </c>
      <c r="K93" s="15">
        <v>70093.289999999994</v>
      </c>
      <c r="L93" s="8">
        <v>64817.41</v>
      </c>
      <c r="M93" s="8">
        <v>70308.91</v>
      </c>
      <c r="N93" s="8">
        <v>75230.320000000007</v>
      </c>
      <c r="O93" s="8">
        <v>75244.39</v>
      </c>
      <c r="P93" s="46">
        <v>66721.570000000007</v>
      </c>
    </row>
    <row r="94" spans="2:16" x14ac:dyDescent="0.55000000000000004">
      <c r="B94" s="45" t="s">
        <v>7</v>
      </c>
      <c r="C94" s="15">
        <v>92855.4</v>
      </c>
      <c r="D94" s="8">
        <v>90078.58</v>
      </c>
      <c r="E94" s="8">
        <v>78222.91</v>
      </c>
      <c r="F94" s="8">
        <v>101816.8</v>
      </c>
      <c r="G94" s="8">
        <v>103405.49</v>
      </c>
      <c r="H94" s="46">
        <v>97023.42</v>
      </c>
      <c r="J94" s="45" t="s">
        <v>7</v>
      </c>
      <c r="K94" s="15">
        <v>19415.560000000001</v>
      </c>
      <c r="L94" s="8">
        <v>24968.42</v>
      </c>
      <c r="M94" s="8">
        <v>16312.6</v>
      </c>
      <c r="N94" s="8">
        <v>20852.310000000001</v>
      </c>
      <c r="O94" s="8">
        <v>16708.66</v>
      </c>
      <c r="P94" s="46">
        <v>17076.29</v>
      </c>
    </row>
    <row r="95" spans="2:16" x14ac:dyDescent="0.55000000000000004">
      <c r="B95" s="45" t="s">
        <v>6</v>
      </c>
      <c r="C95" s="15">
        <v>233672.16</v>
      </c>
      <c r="D95" s="8">
        <v>138222.22</v>
      </c>
      <c r="E95" s="8">
        <v>234477.21</v>
      </c>
      <c r="F95" s="8">
        <v>255660.29</v>
      </c>
      <c r="G95" s="8">
        <v>275882.82</v>
      </c>
      <c r="H95" s="46">
        <v>308796.52</v>
      </c>
      <c r="J95" s="45" t="s">
        <v>6</v>
      </c>
      <c r="K95" s="15">
        <v>49094.26</v>
      </c>
      <c r="L95" s="8">
        <v>37460.25</v>
      </c>
      <c r="M95" s="8">
        <v>52700.12</v>
      </c>
      <c r="N95" s="8">
        <v>53824.01</v>
      </c>
      <c r="O95" s="8">
        <v>56768.36</v>
      </c>
      <c r="P95" s="46">
        <v>48066.03</v>
      </c>
    </row>
    <row r="96" spans="2:16" x14ac:dyDescent="0.55000000000000004">
      <c r="B96" s="45" t="s">
        <v>8</v>
      </c>
      <c r="C96" s="15">
        <v>261835.06</v>
      </c>
      <c r="D96" s="8">
        <v>138733.91</v>
      </c>
      <c r="E96" s="8">
        <v>204090.25</v>
      </c>
      <c r="F96" s="8">
        <v>252788.75</v>
      </c>
      <c r="G96" s="8">
        <v>281137.02</v>
      </c>
      <c r="H96" s="46">
        <v>522874.15</v>
      </c>
      <c r="J96" s="45" t="s">
        <v>8</v>
      </c>
      <c r="K96" s="15">
        <v>59903.45</v>
      </c>
      <c r="L96" s="8">
        <v>41866.17</v>
      </c>
      <c r="M96" s="8">
        <v>49177.17</v>
      </c>
      <c r="N96" s="8">
        <v>55482.29</v>
      </c>
      <c r="O96" s="8">
        <v>61579.69</v>
      </c>
      <c r="P96" s="46">
        <v>105727.4</v>
      </c>
    </row>
    <row r="97" spans="2:16" x14ac:dyDescent="0.55000000000000004">
      <c r="B97" s="45" t="s">
        <v>9</v>
      </c>
      <c r="C97" s="15">
        <v>113871.77</v>
      </c>
      <c r="D97" s="8">
        <v>77001.81</v>
      </c>
      <c r="E97" s="8">
        <v>101386.16</v>
      </c>
      <c r="F97" s="8">
        <v>115518.87</v>
      </c>
      <c r="G97" s="8">
        <v>122057.22</v>
      </c>
      <c r="H97" s="46">
        <v>177867.35</v>
      </c>
      <c r="J97" s="45" t="s">
        <v>9</v>
      </c>
      <c r="K97" s="15">
        <v>25443.16</v>
      </c>
      <c r="L97" s="8">
        <v>22432.12</v>
      </c>
      <c r="M97" s="8">
        <v>24762.12</v>
      </c>
      <c r="N97" s="8">
        <v>22655.040000000001</v>
      </c>
      <c r="O97" s="8">
        <v>23740.69</v>
      </c>
      <c r="P97" s="46">
        <v>35864.089999999997</v>
      </c>
    </row>
    <row r="98" spans="2:16" ht="14.7" thickBot="1" x14ac:dyDescent="0.6">
      <c r="B98" s="47" t="s">
        <v>35</v>
      </c>
      <c r="C98" s="19">
        <v>79538.070000000007</v>
      </c>
      <c r="D98" s="20">
        <v>30380.31</v>
      </c>
      <c r="E98" s="20">
        <v>60224.93</v>
      </c>
      <c r="F98" s="20">
        <v>73859.58</v>
      </c>
      <c r="G98" s="20">
        <v>92925.7</v>
      </c>
      <c r="H98" s="48">
        <v>173783.66</v>
      </c>
      <c r="J98" s="47" t="s">
        <v>35</v>
      </c>
      <c r="K98" s="19">
        <v>18577.04</v>
      </c>
      <c r="L98" s="20">
        <v>9719.69</v>
      </c>
      <c r="M98" s="20">
        <v>13994.35</v>
      </c>
      <c r="N98" s="20">
        <v>19717.689999999999</v>
      </c>
      <c r="O98" s="20">
        <v>23502.17</v>
      </c>
      <c r="P98" s="48">
        <v>31960.87</v>
      </c>
    </row>
    <row r="99" spans="2:16" ht="14.7" thickTop="1" x14ac:dyDescent="0.55000000000000004">
      <c r="B99" s="49" t="s">
        <v>29</v>
      </c>
      <c r="C99" s="22">
        <f>C96-C93</f>
        <v>-70704.030000000028</v>
      </c>
      <c r="D99" s="23">
        <f t="shared" ref="D99:H99" si="62">D96-D93</f>
        <v>-97799.94</v>
      </c>
      <c r="E99" s="23">
        <f t="shared" si="62"/>
        <v>-113199.27000000002</v>
      </c>
      <c r="F99" s="23">
        <f t="shared" si="62"/>
        <v>-106893.40999999997</v>
      </c>
      <c r="G99" s="23">
        <f t="shared" si="62"/>
        <v>-105060.63</v>
      </c>
      <c r="H99" s="50">
        <f t="shared" si="62"/>
        <v>109628.42000000004</v>
      </c>
      <c r="J99" s="49" t="s">
        <v>29</v>
      </c>
      <c r="K99" s="22">
        <f>K96-K93</f>
        <v>-10189.839999999997</v>
      </c>
      <c r="L99" s="23">
        <f t="shared" ref="L99:P99" si="63">L96-L93</f>
        <v>-22951.240000000005</v>
      </c>
      <c r="M99" s="23">
        <f t="shared" si="63"/>
        <v>-21131.740000000005</v>
      </c>
      <c r="N99" s="23">
        <f t="shared" si="63"/>
        <v>-19748.030000000006</v>
      </c>
      <c r="O99" s="23">
        <f t="shared" si="63"/>
        <v>-13664.699999999997</v>
      </c>
      <c r="P99" s="50">
        <f t="shared" si="63"/>
        <v>39005.829999999987</v>
      </c>
    </row>
    <row r="100" spans="2:16" x14ac:dyDescent="0.55000000000000004">
      <c r="B100" s="49" t="s">
        <v>30</v>
      </c>
      <c r="C100" s="22">
        <f>C98-C95</f>
        <v>-154134.09</v>
      </c>
      <c r="D100" s="23">
        <f t="shared" ref="D100:H100" si="64">D98-D95</f>
        <v>-107841.91</v>
      </c>
      <c r="E100" s="23">
        <f t="shared" si="64"/>
        <v>-174252.28</v>
      </c>
      <c r="F100" s="23">
        <f t="shared" si="64"/>
        <v>-181800.71000000002</v>
      </c>
      <c r="G100" s="23">
        <f t="shared" si="64"/>
        <v>-182957.12</v>
      </c>
      <c r="H100" s="50">
        <f t="shared" si="64"/>
        <v>-135012.86000000002</v>
      </c>
      <c r="J100" s="49" t="s">
        <v>30</v>
      </c>
      <c r="K100" s="22">
        <f>K98-K95</f>
        <v>-30517.22</v>
      </c>
      <c r="L100" s="23">
        <f t="shared" ref="L100:P100" si="65">L98-L95</f>
        <v>-27740.559999999998</v>
      </c>
      <c r="M100" s="23">
        <f t="shared" si="65"/>
        <v>-38705.770000000004</v>
      </c>
      <c r="N100" s="23">
        <f t="shared" si="65"/>
        <v>-34106.320000000007</v>
      </c>
      <c r="O100" s="23">
        <f t="shared" si="65"/>
        <v>-33266.19</v>
      </c>
      <c r="P100" s="50">
        <f t="shared" si="65"/>
        <v>-16105.16</v>
      </c>
    </row>
    <row r="101" spans="2:16" x14ac:dyDescent="0.55000000000000004">
      <c r="B101" s="51" t="s">
        <v>37</v>
      </c>
      <c r="C101" s="32">
        <f>(C94+C95)/C93</f>
        <v>0.98192233580719779</v>
      </c>
      <c r="D101" s="32">
        <f t="shared" ref="D101:H101" si="66">(D94+D95)/D93</f>
        <v>0.96519293115974725</v>
      </c>
      <c r="E101" s="32">
        <f t="shared" si="66"/>
        <v>0.98553560798352235</v>
      </c>
      <c r="F101" s="32">
        <f t="shared" si="66"/>
        <v>0.99386939291067444</v>
      </c>
      <c r="G101" s="32">
        <f t="shared" si="66"/>
        <v>0.98210931630474696</v>
      </c>
      <c r="H101" s="32">
        <f t="shared" si="66"/>
        <v>0.98203057052761322</v>
      </c>
      <c r="J101" s="51" t="s">
        <v>37</v>
      </c>
      <c r="K101" s="32">
        <f>(K94+K95)/K93</f>
        <v>0.97740910720555441</v>
      </c>
      <c r="L101" s="32">
        <f t="shared" ref="L101:P101" si="67">(L94+L95)/L93</f>
        <v>0.96314662989465327</v>
      </c>
      <c r="M101" s="32">
        <f t="shared" si="67"/>
        <v>0.98156435649478846</v>
      </c>
      <c r="N101" s="32">
        <f t="shared" si="67"/>
        <v>0.99263594784655973</v>
      </c>
      <c r="O101" s="32">
        <f t="shared" si="67"/>
        <v>0.97651160438671913</v>
      </c>
      <c r="P101" s="32">
        <f t="shared" si="67"/>
        <v>0.97633074281675314</v>
      </c>
    </row>
    <row r="102" spans="2:16" x14ac:dyDescent="0.55000000000000004">
      <c r="B102" s="51" t="s">
        <v>38</v>
      </c>
      <c r="C102" s="32">
        <f>(C97+C98)/C96</f>
        <v>0.73867052028861235</v>
      </c>
      <c r="D102" s="32">
        <f t="shared" ref="D102:H102" si="68">(D97+D98)/D96</f>
        <v>0.77401494703061413</v>
      </c>
      <c r="E102" s="32">
        <f t="shared" si="68"/>
        <v>0.79186090467330017</v>
      </c>
      <c r="F102" s="32">
        <f t="shared" si="68"/>
        <v>0.7491569541761649</v>
      </c>
      <c r="G102" s="32">
        <f t="shared" si="68"/>
        <v>0.76469089698681436</v>
      </c>
      <c r="H102" s="32">
        <f t="shared" si="68"/>
        <v>0.67253470074969279</v>
      </c>
      <c r="J102" s="51" t="s">
        <v>38</v>
      </c>
      <c r="K102" s="32">
        <f>(K97+K98)/K96</f>
        <v>0.73485250014815506</v>
      </c>
      <c r="L102" s="32">
        <f t="shared" ref="L102:P102" si="69">(L97+L98)/L96</f>
        <v>0.76796635565183058</v>
      </c>
      <c r="M102" s="32">
        <f t="shared" si="69"/>
        <v>0.78809882715902524</v>
      </c>
      <c r="N102" s="32">
        <f t="shared" si="69"/>
        <v>0.76371631380031346</v>
      </c>
      <c r="O102" s="32">
        <f t="shared" si="69"/>
        <v>0.76718249150003837</v>
      </c>
      <c r="P102" s="32">
        <f t="shared" si="69"/>
        <v>0.64150787780650986</v>
      </c>
    </row>
    <row r="103" spans="2:16" ht="18.3" x14ac:dyDescent="0.7">
      <c r="B103" s="43" t="s">
        <v>18</v>
      </c>
      <c r="C103" s="16"/>
      <c r="D103" s="10"/>
      <c r="E103" s="10"/>
      <c r="F103" s="10"/>
      <c r="G103" s="10"/>
      <c r="H103" s="52"/>
      <c r="J103" s="43" t="s">
        <v>18</v>
      </c>
      <c r="K103" s="16"/>
      <c r="L103" s="10"/>
      <c r="M103" s="10"/>
      <c r="N103" s="10"/>
      <c r="O103" s="10"/>
      <c r="P103" s="52"/>
    </row>
    <row r="104" spans="2:16" x14ac:dyDescent="0.55000000000000004">
      <c r="B104" s="45" t="s">
        <v>5</v>
      </c>
      <c r="C104" s="15">
        <v>83868.27</v>
      </c>
      <c r="D104" s="8">
        <v>48548.08</v>
      </c>
      <c r="E104" s="8">
        <v>79587.009999999995</v>
      </c>
      <c r="F104" s="8">
        <v>64101.7</v>
      </c>
      <c r="G104" s="8">
        <v>98999.15</v>
      </c>
      <c r="H104" s="46">
        <v>147034.71</v>
      </c>
      <c r="J104" s="45" t="s">
        <v>5</v>
      </c>
      <c r="K104" s="15">
        <v>16862.28</v>
      </c>
      <c r="L104" s="8">
        <v>12468.71</v>
      </c>
      <c r="M104" s="8">
        <v>17644.02</v>
      </c>
      <c r="N104" s="8">
        <v>14050.98</v>
      </c>
      <c r="O104" s="8">
        <v>16564.09</v>
      </c>
      <c r="P104" s="46">
        <v>25674.98</v>
      </c>
    </row>
    <row r="105" spans="2:16" x14ac:dyDescent="0.55000000000000004">
      <c r="B105" s="45" t="s">
        <v>7</v>
      </c>
      <c r="C105" s="15">
        <v>36483.019999999997</v>
      </c>
      <c r="D105" s="8">
        <v>30514.33</v>
      </c>
      <c r="E105" s="8">
        <v>39897.35</v>
      </c>
      <c r="F105" s="8">
        <v>23980.23</v>
      </c>
      <c r="G105" s="8">
        <v>45565.65</v>
      </c>
      <c r="H105" s="46">
        <v>42763.79</v>
      </c>
      <c r="J105" s="45" t="s">
        <v>7</v>
      </c>
      <c r="K105" s="15">
        <v>7599.74</v>
      </c>
      <c r="L105" s="8">
        <v>8265.76</v>
      </c>
      <c r="M105" s="8">
        <v>8382.1299999999992</v>
      </c>
      <c r="N105" s="8">
        <v>4284.5600000000004</v>
      </c>
      <c r="O105" s="8">
        <v>8148.09</v>
      </c>
      <c r="P105" s="46">
        <v>8132.47</v>
      </c>
    </row>
    <row r="106" spans="2:16" x14ac:dyDescent="0.55000000000000004">
      <c r="B106" s="45" t="s">
        <v>6</v>
      </c>
      <c r="C106" s="15">
        <v>42155.08</v>
      </c>
      <c r="D106" s="8">
        <v>12117.32</v>
      </c>
      <c r="E106" s="8">
        <v>32063.57</v>
      </c>
      <c r="F106" s="8">
        <v>34474.51</v>
      </c>
      <c r="G106" s="8">
        <v>50896.4</v>
      </c>
      <c r="H106" s="46">
        <v>100853.64</v>
      </c>
      <c r="J106" s="45" t="s">
        <v>6</v>
      </c>
      <c r="K106" s="15">
        <v>7521.06</v>
      </c>
      <c r="L106" s="8">
        <v>3187.59</v>
      </c>
      <c r="M106" s="8">
        <v>6394.01</v>
      </c>
      <c r="N106" s="8">
        <v>6235.27</v>
      </c>
      <c r="O106" s="8">
        <v>7749.41</v>
      </c>
      <c r="P106" s="46">
        <v>16857.73</v>
      </c>
    </row>
    <row r="107" spans="2:16" x14ac:dyDescent="0.55000000000000004">
      <c r="B107" s="45" t="s">
        <v>8</v>
      </c>
      <c r="C107" s="15">
        <v>298655.13</v>
      </c>
      <c r="D107" s="8">
        <v>37105.61</v>
      </c>
      <c r="E107" s="8">
        <v>39603.65</v>
      </c>
      <c r="F107" s="8">
        <v>69047.149999999994</v>
      </c>
      <c r="G107" s="8">
        <v>777848.57</v>
      </c>
      <c r="H107" s="46">
        <v>751167.56</v>
      </c>
      <c r="J107" s="45" t="s">
        <v>8</v>
      </c>
      <c r="K107" s="15">
        <v>49806.58</v>
      </c>
      <c r="L107" s="8">
        <v>8144.4</v>
      </c>
      <c r="M107" s="8">
        <v>9496.74</v>
      </c>
      <c r="N107" s="8">
        <v>9891.76</v>
      </c>
      <c r="O107" s="8">
        <v>96019.11</v>
      </c>
      <c r="P107" s="46">
        <v>158530.20000000001</v>
      </c>
    </row>
    <row r="108" spans="2:16" x14ac:dyDescent="0.55000000000000004">
      <c r="B108" s="45" t="s">
        <v>9</v>
      </c>
      <c r="C108" s="15">
        <v>260394.84</v>
      </c>
      <c r="D108" s="8">
        <v>33661.279999999999</v>
      </c>
      <c r="E108" s="8">
        <v>25071.86</v>
      </c>
      <c r="F108" s="8">
        <v>27172.84</v>
      </c>
      <c r="G108" s="8">
        <v>735466.27</v>
      </c>
      <c r="H108" s="46">
        <v>633004.44999999995</v>
      </c>
      <c r="J108" s="45" t="s">
        <v>9</v>
      </c>
      <c r="K108" s="15">
        <v>43031.88</v>
      </c>
      <c r="L108" s="8">
        <v>7570.17</v>
      </c>
      <c r="M108" s="8">
        <v>6843.28</v>
      </c>
      <c r="N108" s="8">
        <v>4652.2</v>
      </c>
      <c r="O108" s="8">
        <v>86896.87</v>
      </c>
      <c r="P108" s="46">
        <v>137429.72</v>
      </c>
    </row>
    <row r="109" spans="2:16" ht="14.7" thickBot="1" x14ac:dyDescent="0.6">
      <c r="B109" s="47" t="s">
        <v>35</v>
      </c>
      <c r="C109" s="19">
        <v>38260.28</v>
      </c>
      <c r="D109" s="20">
        <v>3444.33</v>
      </c>
      <c r="E109" s="20">
        <v>14531.79</v>
      </c>
      <c r="F109" s="20">
        <v>41874.31</v>
      </c>
      <c r="G109" s="20">
        <v>42382.3</v>
      </c>
      <c r="H109" s="48">
        <v>118163.11</v>
      </c>
      <c r="J109" s="47" t="s">
        <v>35</v>
      </c>
      <c r="K109" s="19">
        <v>6774.7</v>
      </c>
      <c r="L109" s="20">
        <v>574.23</v>
      </c>
      <c r="M109" s="20">
        <v>2653.46</v>
      </c>
      <c r="N109" s="20">
        <v>5239.55</v>
      </c>
      <c r="O109" s="20">
        <v>9122.24</v>
      </c>
      <c r="P109" s="48">
        <v>21100.48</v>
      </c>
    </row>
    <row r="110" spans="2:16" ht="14.7" thickTop="1" x14ac:dyDescent="0.55000000000000004">
      <c r="B110" s="49" t="s">
        <v>29</v>
      </c>
      <c r="C110" s="22">
        <f>C107-C104</f>
        <v>214786.86</v>
      </c>
      <c r="D110" s="23">
        <f t="shared" ref="D110:H110" si="70">D107-D104</f>
        <v>-11442.470000000001</v>
      </c>
      <c r="E110" s="23">
        <f t="shared" si="70"/>
        <v>-39983.359999999993</v>
      </c>
      <c r="F110" s="23">
        <f t="shared" si="70"/>
        <v>4945.4499999999971</v>
      </c>
      <c r="G110" s="23">
        <f t="shared" si="70"/>
        <v>678849.41999999993</v>
      </c>
      <c r="H110" s="50">
        <f t="shared" si="70"/>
        <v>604132.85000000009</v>
      </c>
      <c r="J110" s="49" t="s">
        <v>29</v>
      </c>
      <c r="K110" s="22">
        <f>K107-K104</f>
        <v>32944.300000000003</v>
      </c>
      <c r="L110" s="23">
        <f t="shared" ref="L110:P110" si="71">L107-L104</f>
        <v>-4324.3099999999995</v>
      </c>
      <c r="M110" s="23">
        <f t="shared" si="71"/>
        <v>-8147.2800000000007</v>
      </c>
      <c r="N110" s="23">
        <f t="shared" si="71"/>
        <v>-4159.2199999999993</v>
      </c>
      <c r="O110" s="23">
        <f t="shared" si="71"/>
        <v>79455.02</v>
      </c>
      <c r="P110" s="50">
        <f t="shared" si="71"/>
        <v>132855.22</v>
      </c>
    </row>
    <row r="111" spans="2:16" x14ac:dyDescent="0.55000000000000004">
      <c r="B111" s="49" t="s">
        <v>30</v>
      </c>
      <c r="C111" s="22">
        <f>C109-C106</f>
        <v>-3894.8000000000029</v>
      </c>
      <c r="D111" s="23">
        <f t="shared" ref="D111:H111" si="72">D109-D106</f>
        <v>-8672.99</v>
      </c>
      <c r="E111" s="23">
        <f t="shared" si="72"/>
        <v>-17531.78</v>
      </c>
      <c r="F111" s="23">
        <f t="shared" si="72"/>
        <v>7399.7999999999956</v>
      </c>
      <c r="G111" s="23">
        <f t="shared" si="72"/>
        <v>-8514.0999999999985</v>
      </c>
      <c r="H111" s="50">
        <f t="shared" si="72"/>
        <v>17309.47</v>
      </c>
      <c r="J111" s="49" t="s">
        <v>30</v>
      </c>
      <c r="K111" s="22">
        <f>K109-K106</f>
        <v>-746.36000000000058</v>
      </c>
      <c r="L111" s="23">
        <f t="shared" ref="L111:P111" si="73">L109-L106</f>
        <v>-2613.36</v>
      </c>
      <c r="M111" s="23">
        <f t="shared" si="73"/>
        <v>-3740.55</v>
      </c>
      <c r="N111" s="23">
        <f t="shared" si="73"/>
        <v>-995.72000000000025</v>
      </c>
      <c r="O111" s="23">
        <f t="shared" si="73"/>
        <v>1372.83</v>
      </c>
      <c r="P111" s="50">
        <f t="shared" si="73"/>
        <v>4242.75</v>
      </c>
    </row>
    <row r="112" spans="2:16" x14ac:dyDescent="0.55000000000000004">
      <c r="B112" s="51" t="s">
        <v>37</v>
      </c>
      <c r="C112" s="32">
        <f>(C105+C106)/C104</f>
        <v>0.937638274880357</v>
      </c>
      <c r="D112" s="32">
        <f t="shared" ref="D112:H112" si="74">(D105+D106)/D104</f>
        <v>0.87813256466579115</v>
      </c>
      <c r="E112" s="32">
        <f t="shared" si="74"/>
        <v>0.90417921216037644</v>
      </c>
      <c r="F112" s="32">
        <f t="shared" si="74"/>
        <v>0.91190623649606806</v>
      </c>
      <c r="G112" s="32">
        <f t="shared" si="74"/>
        <v>0.97437250723869862</v>
      </c>
      <c r="H112" s="32">
        <f t="shared" si="74"/>
        <v>0.9767586850751091</v>
      </c>
      <c r="J112" s="51" t="s">
        <v>37</v>
      </c>
      <c r="K112" s="32">
        <f>(K105+K106)/K104</f>
        <v>0.8967233375320538</v>
      </c>
      <c r="L112" s="32">
        <f t="shared" ref="L112:P112" si="75">(L105+L106)/L104</f>
        <v>0.91856735781007026</v>
      </c>
      <c r="M112" s="32">
        <f t="shared" si="75"/>
        <v>0.83745881040715209</v>
      </c>
      <c r="N112" s="32">
        <f t="shared" si="75"/>
        <v>0.74869012695199921</v>
      </c>
      <c r="O112" s="32">
        <f t="shared" si="75"/>
        <v>0.95975691993945944</v>
      </c>
      <c r="P112" s="32">
        <f t="shared" si="75"/>
        <v>0.97332889840615266</v>
      </c>
    </row>
    <row r="113" spans="2:16" x14ac:dyDescent="0.55000000000000004">
      <c r="B113" s="51" t="s">
        <v>38</v>
      </c>
      <c r="C113" s="32">
        <f>(C108+C109)/C107</f>
        <v>0.99999996651656375</v>
      </c>
      <c r="D113" s="32">
        <f t="shared" ref="D113:H113" si="76">(D108+D109)/D107</f>
        <v>1</v>
      </c>
      <c r="E113" s="32">
        <f t="shared" si="76"/>
        <v>1</v>
      </c>
      <c r="F113" s="32">
        <f t="shared" si="76"/>
        <v>1</v>
      </c>
      <c r="G113" s="32">
        <f t="shared" si="76"/>
        <v>1.0000000000000002</v>
      </c>
      <c r="H113" s="32">
        <f t="shared" si="76"/>
        <v>0.99999999999999989</v>
      </c>
      <c r="J113" s="51" t="s">
        <v>38</v>
      </c>
      <c r="K113" s="32">
        <f>(K108+K109)/K107</f>
        <v>0.99999999999999989</v>
      </c>
      <c r="L113" s="32">
        <f t="shared" ref="L113:P113" si="77">(L108+L109)/L107</f>
        <v>1</v>
      </c>
      <c r="M113" s="32">
        <f t="shared" si="77"/>
        <v>1</v>
      </c>
      <c r="N113" s="32">
        <f t="shared" si="77"/>
        <v>0.99999898905755902</v>
      </c>
      <c r="O113" s="32">
        <f t="shared" si="77"/>
        <v>1</v>
      </c>
      <c r="P113" s="32">
        <f t="shared" si="77"/>
        <v>1</v>
      </c>
    </row>
    <row r="114" spans="2:16" ht="18.3" x14ac:dyDescent="0.7">
      <c r="B114" s="43" t="s">
        <v>19</v>
      </c>
      <c r="C114" s="16"/>
      <c r="D114" s="10"/>
      <c r="E114" s="10"/>
      <c r="F114" s="10"/>
      <c r="G114" s="10"/>
      <c r="H114" s="52"/>
      <c r="J114" s="43" t="s">
        <v>19</v>
      </c>
      <c r="K114" s="16"/>
      <c r="L114" s="10"/>
      <c r="M114" s="10"/>
      <c r="N114" s="10"/>
      <c r="O114" s="10"/>
      <c r="P114" s="52"/>
    </row>
    <row r="115" spans="2:16" x14ac:dyDescent="0.55000000000000004">
      <c r="B115" s="45" t="s">
        <v>5</v>
      </c>
      <c r="C115" s="15">
        <v>50947.66</v>
      </c>
      <c r="D115" s="8">
        <v>41649.370000000003</v>
      </c>
      <c r="E115" s="8">
        <v>48711.45</v>
      </c>
      <c r="F115" s="8">
        <v>45892.45</v>
      </c>
      <c r="G115" s="8">
        <v>52474.3</v>
      </c>
      <c r="H115" s="46">
        <v>71909.34</v>
      </c>
      <c r="J115" s="45" t="s">
        <v>5</v>
      </c>
      <c r="K115" s="15">
        <v>11109.13</v>
      </c>
      <c r="L115" s="8">
        <v>11935.95</v>
      </c>
      <c r="M115" s="8">
        <v>11422.56</v>
      </c>
      <c r="N115" s="8">
        <v>9324.07</v>
      </c>
      <c r="O115" s="8">
        <v>10448.59</v>
      </c>
      <c r="P115" s="46">
        <v>11948.33</v>
      </c>
    </row>
    <row r="116" spans="2:16" x14ac:dyDescent="0.55000000000000004">
      <c r="B116" s="45" t="s">
        <v>7</v>
      </c>
      <c r="C116" s="15">
        <v>47379.56</v>
      </c>
      <c r="D116" s="8">
        <v>41453.61</v>
      </c>
      <c r="E116" s="8">
        <v>45666.63</v>
      </c>
      <c r="F116" s="8">
        <v>44998.42</v>
      </c>
      <c r="G116" s="8">
        <v>50031.41</v>
      </c>
      <c r="H116" s="46">
        <v>58345.62</v>
      </c>
      <c r="J116" s="45" t="s">
        <v>7</v>
      </c>
      <c r="K116" s="15">
        <v>10446.49</v>
      </c>
      <c r="L116" s="8">
        <v>11816</v>
      </c>
      <c r="M116" s="8">
        <v>10668.45</v>
      </c>
      <c r="N116" s="8">
        <v>9208.86</v>
      </c>
      <c r="O116" s="8">
        <v>10019.879999999999</v>
      </c>
      <c r="P116" s="46">
        <v>9757.9699999999993</v>
      </c>
    </row>
    <row r="117" spans="2:16" x14ac:dyDescent="0.55000000000000004">
      <c r="B117" s="45" t="s">
        <v>6</v>
      </c>
      <c r="C117" s="15">
        <v>2617.27</v>
      </c>
      <c r="D117" s="8">
        <v>195.76</v>
      </c>
      <c r="E117" s="8">
        <v>1099.3</v>
      </c>
      <c r="F117" s="8">
        <v>871.69</v>
      </c>
      <c r="G117" s="8">
        <v>1340.74</v>
      </c>
      <c r="H117" s="46">
        <v>11824.62</v>
      </c>
      <c r="J117" s="45" t="s">
        <v>6</v>
      </c>
      <c r="K117" s="15">
        <v>449.04</v>
      </c>
      <c r="L117" s="8">
        <v>119.94</v>
      </c>
      <c r="M117" s="8">
        <v>255.12</v>
      </c>
      <c r="N117" s="8">
        <v>110.72</v>
      </c>
      <c r="O117" s="8">
        <v>297.89999999999998</v>
      </c>
      <c r="P117" s="46">
        <v>1754.11</v>
      </c>
    </row>
    <row r="118" spans="2:16" x14ac:dyDescent="0.55000000000000004">
      <c r="B118" s="45" t="s">
        <v>8</v>
      </c>
      <c r="C118" s="15">
        <v>0</v>
      </c>
      <c r="D118" s="8">
        <v>0</v>
      </c>
      <c r="E118" s="8">
        <v>0</v>
      </c>
      <c r="F118" s="8">
        <v>0</v>
      </c>
      <c r="G118" s="8">
        <v>0</v>
      </c>
      <c r="H118" s="46">
        <v>0</v>
      </c>
      <c r="J118" s="45" t="s">
        <v>8</v>
      </c>
      <c r="K118" s="15">
        <v>0</v>
      </c>
      <c r="L118" s="8">
        <v>0</v>
      </c>
      <c r="M118" s="8">
        <v>0</v>
      </c>
      <c r="N118" s="8">
        <v>0</v>
      </c>
      <c r="O118" s="8">
        <v>0</v>
      </c>
      <c r="P118" s="46">
        <v>0</v>
      </c>
    </row>
    <row r="119" spans="2:16" x14ac:dyDescent="0.55000000000000004">
      <c r="B119" s="45" t="s">
        <v>9</v>
      </c>
      <c r="C119" s="15">
        <v>0</v>
      </c>
      <c r="D119" s="8">
        <v>0</v>
      </c>
      <c r="E119" s="8">
        <v>0</v>
      </c>
      <c r="F119" s="8">
        <v>0</v>
      </c>
      <c r="G119" s="8">
        <v>0</v>
      </c>
      <c r="H119" s="46">
        <v>0</v>
      </c>
      <c r="J119" s="45" t="s">
        <v>9</v>
      </c>
      <c r="K119" s="15">
        <v>0</v>
      </c>
      <c r="L119" s="8">
        <v>0</v>
      </c>
      <c r="M119" s="8">
        <v>0</v>
      </c>
      <c r="N119" s="8">
        <v>0</v>
      </c>
      <c r="O119" s="8">
        <v>0</v>
      </c>
      <c r="P119" s="46">
        <v>0</v>
      </c>
    </row>
    <row r="120" spans="2:16" ht="14.7" thickBot="1" x14ac:dyDescent="0.6">
      <c r="B120" s="47" t="s">
        <v>35</v>
      </c>
      <c r="C120" s="19">
        <v>0</v>
      </c>
      <c r="D120" s="20">
        <v>0</v>
      </c>
      <c r="E120" s="20">
        <v>0</v>
      </c>
      <c r="F120" s="20">
        <v>0</v>
      </c>
      <c r="G120" s="20">
        <v>0</v>
      </c>
      <c r="H120" s="48">
        <v>0</v>
      </c>
      <c r="J120" s="47" t="s">
        <v>35</v>
      </c>
      <c r="K120" s="19">
        <v>0</v>
      </c>
      <c r="L120" s="20">
        <v>0</v>
      </c>
      <c r="M120" s="20">
        <v>0</v>
      </c>
      <c r="N120" s="20">
        <v>0</v>
      </c>
      <c r="O120" s="20">
        <v>0</v>
      </c>
      <c r="P120" s="48">
        <v>0</v>
      </c>
    </row>
    <row r="121" spans="2:16" ht="14.7" thickTop="1" x14ac:dyDescent="0.55000000000000004">
      <c r="B121" s="49" t="s">
        <v>29</v>
      </c>
      <c r="C121" s="22">
        <f>C118-C115</f>
        <v>-50947.66</v>
      </c>
      <c r="D121" s="23">
        <f t="shared" ref="D121:H121" si="78">D118-D115</f>
        <v>-41649.370000000003</v>
      </c>
      <c r="E121" s="23">
        <f t="shared" si="78"/>
        <v>-48711.45</v>
      </c>
      <c r="F121" s="23">
        <f t="shared" si="78"/>
        <v>-45892.45</v>
      </c>
      <c r="G121" s="23">
        <f t="shared" si="78"/>
        <v>-52474.3</v>
      </c>
      <c r="H121" s="50">
        <f t="shared" si="78"/>
        <v>-71909.34</v>
      </c>
      <c r="J121" s="49" t="s">
        <v>29</v>
      </c>
      <c r="K121" s="22">
        <f>K118-K115</f>
        <v>-11109.13</v>
      </c>
      <c r="L121" s="23">
        <f t="shared" ref="L121:P121" si="79">L118-L115</f>
        <v>-11935.95</v>
      </c>
      <c r="M121" s="23">
        <f t="shared" si="79"/>
        <v>-11422.56</v>
      </c>
      <c r="N121" s="23">
        <f t="shared" si="79"/>
        <v>-9324.07</v>
      </c>
      <c r="O121" s="23">
        <f t="shared" si="79"/>
        <v>-10448.59</v>
      </c>
      <c r="P121" s="50">
        <f t="shared" si="79"/>
        <v>-11948.33</v>
      </c>
    </row>
    <row r="122" spans="2:16" x14ac:dyDescent="0.55000000000000004">
      <c r="B122" s="49" t="s">
        <v>30</v>
      </c>
      <c r="C122" s="22">
        <f>C120-C117</f>
        <v>-2617.27</v>
      </c>
      <c r="D122" s="23">
        <f t="shared" ref="D122:H122" si="80">D120-D117</f>
        <v>-195.76</v>
      </c>
      <c r="E122" s="23">
        <f t="shared" si="80"/>
        <v>-1099.3</v>
      </c>
      <c r="F122" s="23">
        <f t="shared" si="80"/>
        <v>-871.69</v>
      </c>
      <c r="G122" s="23">
        <f t="shared" si="80"/>
        <v>-1340.74</v>
      </c>
      <c r="H122" s="50">
        <f t="shared" si="80"/>
        <v>-11824.62</v>
      </c>
      <c r="J122" s="49" t="s">
        <v>30</v>
      </c>
      <c r="K122" s="22">
        <f>K120-K117</f>
        <v>-449.04</v>
      </c>
      <c r="L122" s="23">
        <f t="shared" ref="L122:P122" si="81">L120-L117</f>
        <v>-119.94</v>
      </c>
      <c r="M122" s="23">
        <f t="shared" si="81"/>
        <v>-255.12</v>
      </c>
      <c r="N122" s="23">
        <f t="shared" si="81"/>
        <v>-110.72</v>
      </c>
      <c r="O122" s="23">
        <f t="shared" si="81"/>
        <v>-297.89999999999998</v>
      </c>
      <c r="P122" s="50">
        <f t="shared" si="81"/>
        <v>-1754.11</v>
      </c>
    </row>
    <row r="123" spans="2:16" x14ac:dyDescent="0.55000000000000004">
      <c r="B123" s="51" t="s">
        <v>37</v>
      </c>
      <c r="C123" s="32">
        <f>(C116+C117)/C115</f>
        <v>0.9813371212730867</v>
      </c>
      <c r="D123" s="32">
        <f t="shared" ref="D123:H123" si="82">(D116+D117)/D115</f>
        <v>1</v>
      </c>
      <c r="E123" s="32">
        <f t="shared" si="82"/>
        <v>0.96006031436140793</v>
      </c>
      <c r="F123" s="32">
        <f t="shared" si="82"/>
        <v>0.99951320968917556</v>
      </c>
      <c r="G123" s="32">
        <f t="shared" si="82"/>
        <v>0.97899638489698759</v>
      </c>
      <c r="H123" s="32">
        <f t="shared" si="82"/>
        <v>0.9758153808670752</v>
      </c>
      <c r="J123" s="51" t="s">
        <v>37</v>
      </c>
      <c r="K123" s="32">
        <f>(K116+K117)/K115</f>
        <v>0.98077257174954302</v>
      </c>
      <c r="L123" s="32">
        <f t="shared" ref="L123:P123" si="83">(L116+L117)/L115</f>
        <v>0.99999916219488183</v>
      </c>
      <c r="M123" s="32">
        <f t="shared" si="83"/>
        <v>0.95631539689876888</v>
      </c>
      <c r="N123" s="32">
        <f t="shared" si="83"/>
        <v>0.9995184506336825</v>
      </c>
      <c r="O123" s="32">
        <f t="shared" si="83"/>
        <v>0.98748060743124177</v>
      </c>
      <c r="P123" s="32">
        <f t="shared" si="83"/>
        <v>0.96348862142240799</v>
      </c>
    </row>
    <row r="124" spans="2:16" x14ac:dyDescent="0.55000000000000004">
      <c r="B124" s="51" t="s">
        <v>38</v>
      </c>
      <c r="C124" s="32" t="s">
        <v>39</v>
      </c>
      <c r="D124" s="32" t="s">
        <v>39</v>
      </c>
      <c r="E124" s="32" t="s">
        <v>39</v>
      </c>
      <c r="F124" s="32" t="s">
        <v>39</v>
      </c>
      <c r="G124" s="32" t="s">
        <v>39</v>
      </c>
      <c r="H124" s="32" t="s">
        <v>39</v>
      </c>
      <c r="J124" s="51" t="s">
        <v>38</v>
      </c>
      <c r="K124" s="32" t="s">
        <v>39</v>
      </c>
      <c r="L124" s="32" t="s">
        <v>39</v>
      </c>
      <c r="M124" s="32" t="s">
        <v>39</v>
      </c>
      <c r="N124" s="32" t="s">
        <v>39</v>
      </c>
      <c r="O124" s="32" t="s">
        <v>39</v>
      </c>
      <c r="P124" s="32" t="s">
        <v>39</v>
      </c>
    </row>
    <row r="125" spans="2:16" ht="18.3" x14ac:dyDescent="0.7">
      <c r="B125" s="43" t="s">
        <v>20</v>
      </c>
      <c r="C125" s="16"/>
      <c r="D125" s="10"/>
      <c r="E125" s="10"/>
      <c r="F125" s="10"/>
      <c r="G125" s="10"/>
      <c r="H125" s="52"/>
      <c r="J125" s="43" t="s">
        <v>20</v>
      </c>
      <c r="K125" s="16"/>
      <c r="L125" s="10"/>
      <c r="M125" s="10"/>
      <c r="N125" s="10"/>
      <c r="O125" s="10"/>
      <c r="P125" s="52"/>
    </row>
    <row r="126" spans="2:16" x14ac:dyDescent="0.55000000000000004">
      <c r="B126" s="45" t="s">
        <v>5</v>
      </c>
      <c r="C126" s="15">
        <v>90837.75</v>
      </c>
      <c r="D126" s="8">
        <v>70938.5</v>
      </c>
      <c r="E126" s="8">
        <v>80631.78</v>
      </c>
      <c r="F126" s="8">
        <v>93901.19</v>
      </c>
      <c r="G126" s="8">
        <v>98420.160000000003</v>
      </c>
      <c r="H126" s="46">
        <v>124517.16</v>
      </c>
      <c r="J126" s="45" t="s">
        <v>5</v>
      </c>
      <c r="K126" s="15">
        <v>18681.73</v>
      </c>
      <c r="L126" s="8">
        <v>19538.52</v>
      </c>
      <c r="M126" s="8">
        <v>18058.900000000001</v>
      </c>
      <c r="N126" s="8">
        <v>17546.560000000001</v>
      </c>
      <c r="O126" s="8">
        <v>17633.5</v>
      </c>
      <c r="P126" s="46">
        <v>20631.28</v>
      </c>
    </row>
    <row r="127" spans="2:16" x14ac:dyDescent="0.55000000000000004">
      <c r="B127" s="45" t="s">
        <v>7</v>
      </c>
      <c r="C127" s="15">
        <v>87454.16</v>
      </c>
      <c r="D127" s="8">
        <v>67838.62</v>
      </c>
      <c r="E127" s="8">
        <v>75110.179999999993</v>
      </c>
      <c r="F127" s="8">
        <v>92049.42</v>
      </c>
      <c r="G127" s="8">
        <v>97146.6</v>
      </c>
      <c r="H127" s="46">
        <v>119785.76</v>
      </c>
      <c r="J127" s="45" t="s">
        <v>7</v>
      </c>
      <c r="K127" s="15">
        <v>17847.150000000001</v>
      </c>
      <c r="L127" s="8">
        <v>18733.66</v>
      </c>
      <c r="M127" s="8">
        <v>16546</v>
      </c>
      <c r="N127" s="8">
        <v>17105.38</v>
      </c>
      <c r="O127" s="8">
        <v>17427.86</v>
      </c>
      <c r="P127" s="46">
        <v>19603.02</v>
      </c>
    </row>
    <row r="128" spans="2:16" x14ac:dyDescent="0.55000000000000004">
      <c r="B128" s="45" t="s">
        <v>6</v>
      </c>
      <c r="C128" s="15">
        <v>255.36</v>
      </c>
      <c r="D128" s="8">
        <v>298.70999999999998</v>
      </c>
      <c r="E128" s="8">
        <v>0</v>
      </c>
      <c r="F128" s="8">
        <v>92.97</v>
      </c>
      <c r="G128" s="8">
        <v>0</v>
      </c>
      <c r="H128" s="46">
        <v>1021.33</v>
      </c>
      <c r="J128" s="45" t="s">
        <v>6</v>
      </c>
      <c r="K128" s="15">
        <v>60.17</v>
      </c>
      <c r="L128" s="8">
        <v>50.04</v>
      </c>
      <c r="M128" s="8">
        <v>0</v>
      </c>
      <c r="N128" s="8">
        <v>11.66</v>
      </c>
      <c r="O128" s="8">
        <v>0</v>
      </c>
      <c r="P128" s="46">
        <v>282.13</v>
      </c>
    </row>
    <row r="129" spans="2:16" x14ac:dyDescent="0.55000000000000004">
      <c r="B129" s="45" t="s">
        <v>8</v>
      </c>
      <c r="C129" s="15">
        <v>33824.449999999997</v>
      </c>
      <c r="D129" s="8">
        <v>1290.24</v>
      </c>
      <c r="E129" s="8">
        <v>561.72</v>
      </c>
      <c r="F129" s="8">
        <v>35719.660000000003</v>
      </c>
      <c r="G129" s="8">
        <v>17196.05</v>
      </c>
      <c r="H129" s="46">
        <v>150029.32999999999</v>
      </c>
      <c r="J129" s="45" t="s">
        <v>8</v>
      </c>
      <c r="K129" s="15">
        <v>4469.3</v>
      </c>
      <c r="L129" s="8">
        <v>183.72</v>
      </c>
      <c r="M129" s="8">
        <v>114.99</v>
      </c>
      <c r="N129" s="8">
        <v>8329.73</v>
      </c>
      <c r="O129" s="8">
        <v>2952.5</v>
      </c>
      <c r="P129" s="46">
        <v>15274.26</v>
      </c>
    </row>
    <row r="130" spans="2:16" x14ac:dyDescent="0.55000000000000004">
      <c r="B130" s="45" t="s">
        <v>9</v>
      </c>
      <c r="C130" s="15">
        <v>565.37</v>
      </c>
      <c r="D130" s="8">
        <v>141.57</v>
      </c>
      <c r="E130" s="8">
        <v>208.99</v>
      </c>
      <c r="F130" s="8">
        <v>1415.91</v>
      </c>
      <c r="G130" s="8">
        <v>186.91</v>
      </c>
      <c r="H130" s="46">
        <v>1323.53</v>
      </c>
      <c r="J130" s="45" t="s">
        <v>9</v>
      </c>
      <c r="K130" s="15">
        <v>97.79</v>
      </c>
      <c r="L130" s="8">
        <v>20.74</v>
      </c>
      <c r="M130" s="8">
        <v>51.2</v>
      </c>
      <c r="N130" s="8">
        <v>278.22000000000003</v>
      </c>
      <c r="O130" s="8">
        <v>33.92</v>
      </c>
      <c r="P130" s="46">
        <v>177.28</v>
      </c>
    </row>
    <row r="131" spans="2:16" ht="14.7" thickBot="1" x14ac:dyDescent="0.6">
      <c r="B131" s="47" t="s">
        <v>35</v>
      </c>
      <c r="C131" s="19">
        <v>18134.96</v>
      </c>
      <c r="D131" s="20">
        <v>1057.42</v>
      </c>
      <c r="E131" s="20">
        <v>277.58</v>
      </c>
      <c r="F131" s="20">
        <v>26207.38</v>
      </c>
      <c r="G131" s="20">
        <v>15033.3</v>
      </c>
      <c r="H131" s="48">
        <v>65990.600000000006</v>
      </c>
      <c r="J131" s="47" t="s">
        <v>35</v>
      </c>
      <c r="K131" s="19">
        <v>2639.38</v>
      </c>
      <c r="L131" s="20">
        <v>147.44</v>
      </c>
      <c r="M131" s="20">
        <v>42.98</v>
      </c>
      <c r="N131" s="20">
        <v>6067.6</v>
      </c>
      <c r="O131" s="20">
        <v>2633.38</v>
      </c>
      <c r="P131" s="48">
        <v>6801.31</v>
      </c>
    </row>
    <row r="132" spans="2:16" ht="14.7" thickTop="1" x14ac:dyDescent="0.55000000000000004">
      <c r="B132" s="49" t="s">
        <v>29</v>
      </c>
      <c r="C132" s="22">
        <f>C129-C126</f>
        <v>-57013.3</v>
      </c>
      <c r="D132" s="23">
        <f t="shared" ref="D132:H132" si="84">D129-D126</f>
        <v>-69648.259999999995</v>
      </c>
      <c r="E132" s="23">
        <f t="shared" si="84"/>
        <v>-80070.06</v>
      </c>
      <c r="F132" s="23">
        <f t="shared" si="84"/>
        <v>-58181.53</v>
      </c>
      <c r="G132" s="23">
        <f t="shared" si="84"/>
        <v>-81224.11</v>
      </c>
      <c r="H132" s="50">
        <f t="shared" si="84"/>
        <v>25512.169999999984</v>
      </c>
      <c r="J132" s="49" t="s">
        <v>29</v>
      </c>
      <c r="K132" s="22">
        <f>K129-K126</f>
        <v>-14212.43</v>
      </c>
      <c r="L132" s="23">
        <f t="shared" ref="L132:P132" si="85">L129-L126</f>
        <v>-19354.8</v>
      </c>
      <c r="M132" s="23">
        <f t="shared" si="85"/>
        <v>-17943.91</v>
      </c>
      <c r="N132" s="23">
        <f t="shared" si="85"/>
        <v>-9216.8300000000017</v>
      </c>
      <c r="O132" s="23">
        <f t="shared" si="85"/>
        <v>-14681</v>
      </c>
      <c r="P132" s="50">
        <f t="shared" si="85"/>
        <v>-5357.0199999999986</v>
      </c>
    </row>
    <row r="133" spans="2:16" x14ac:dyDescent="0.55000000000000004">
      <c r="B133" s="49" t="s">
        <v>30</v>
      </c>
      <c r="C133" s="22">
        <f>C131-C128</f>
        <v>17879.599999999999</v>
      </c>
      <c r="D133" s="23">
        <f t="shared" ref="D133:H133" si="86">D131-D128</f>
        <v>758.71</v>
      </c>
      <c r="E133" s="23">
        <f t="shared" si="86"/>
        <v>277.58</v>
      </c>
      <c r="F133" s="23">
        <f t="shared" si="86"/>
        <v>26114.41</v>
      </c>
      <c r="G133" s="23">
        <f t="shared" si="86"/>
        <v>15033.3</v>
      </c>
      <c r="H133" s="50">
        <f t="shared" si="86"/>
        <v>64969.270000000004</v>
      </c>
      <c r="J133" s="49" t="s">
        <v>30</v>
      </c>
      <c r="K133" s="22">
        <f>K131-K128</f>
        <v>2579.21</v>
      </c>
      <c r="L133" s="23">
        <f t="shared" ref="L133:P133" si="87">L131-L128</f>
        <v>97.4</v>
      </c>
      <c r="M133" s="23">
        <f t="shared" si="87"/>
        <v>42.98</v>
      </c>
      <c r="N133" s="23">
        <f t="shared" si="87"/>
        <v>6055.9400000000005</v>
      </c>
      <c r="O133" s="23">
        <f t="shared" si="87"/>
        <v>2633.38</v>
      </c>
      <c r="P133" s="50">
        <f t="shared" si="87"/>
        <v>6519.18</v>
      </c>
    </row>
    <row r="134" spans="2:16" x14ac:dyDescent="0.55000000000000004">
      <c r="B134" s="51" t="s">
        <v>37</v>
      </c>
      <c r="C134" s="32">
        <f>(C127+C128)/C126</f>
        <v>0.96556244512881484</v>
      </c>
      <c r="D134" s="32">
        <f t="shared" ref="D134:H134" si="88">(D127+D128)/D126</f>
        <v>0.96051269761835956</v>
      </c>
      <c r="E134" s="32">
        <f t="shared" si="88"/>
        <v>0.93152079738286808</v>
      </c>
      <c r="F134" s="32">
        <f t="shared" si="88"/>
        <v>0.98126967294024703</v>
      </c>
      <c r="G134" s="32">
        <f t="shared" si="88"/>
        <v>0.98705996820163677</v>
      </c>
      <c r="H134" s="32">
        <f t="shared" si="88"/>
        <v>0.97020434773809483</v>
      </c>
      <c r="J134" s="51" t="s">
        <v>37</v>
      </c>
      <c r="K134" s="32">
        <f>(K127+K128)/K126</f>
        <v>0.95854720092839374</v>
      </c>
      <c r="L134" s="32">
        <f t="shared" ref="L134:P134" si="89">(L127+L128)/L126</f>
        <v>0.96136759590798071</v>
      </c>
      <c r="M134" s="32">
        <f t="shared" si="89"/>
        <v>0.9162241332528559</v>
      </c>
      <c r="N134" s="32">
        <f t="shared" si="89"/>
        <v>0.97552112778801081</v>
      </c>
      <c r="O134" s="32">
        <f t="shared" si="89"/>
        <v>0.98833810644511866</v>
      </c>
      <c r="P134" s="32">
        <f t="shared" si="89"/>
        <v>0.96383501169098584</v>
      </c>
    </row>
    <row r="135" spans="2:16" x14ac:dyDescent="0.55000000000000004">
      <c r="B135" s="51" t="s">
        <v>38</v>
      </c>
      <c r="C135" s="32">
        <f>(C130+C131)/C129</f>
        <v>0.55286427421584095</v>
      </c>
      <c r="D135" s="32">
        <f t="shared" ref="D135:H135" si="90">(D130+D131)/D129</f>
        <v>0.92927672371031744</v>
      </c>
      <c r="E135" s="32">
        <f t="shared" si="90"/>
        <v>0.86621448408459722</v>
      </c>
      <c r="F135" s="32">
        <f t="shared" si="90"/>
        <v>0.77333574843657527</v>
      </c>
      <c r="G135" s="32">
        <f t="shared" si="90"/>
        <v>0.88509919429171235</v>
      </c>
      <c r="H135" s="32">
        <f t="shared" si="90"/>
        <v>0.44867313611278548</v>
      </c>
      <c r="J135" s="51" t="s">
        <v>38</v>
      </c>
      <c r="K135" s="32">
        <f>(K130+K131)/K129</f>
        <v>0.6124381894256371</v>
      </c>
      <c r="L135" s="32">
        <f t="shared" ref="L135:P135" si="91">(L130+L131)/L129</f>
        <v>0.91541476159372959</v>
      </c>
      <c r="M135" s="32">
        <f t="shared" si="91"/>
        <v>0.81902774154274294</v>
      </c>
      <c r="N135" s="32">
        <f t="shared" si="91"/>
        <v>0.7618278143469237</v>
      </c>
      <c r="O135" s="32">
        <f t="shared" si="91"/>
        <v>0.90340389500423379</v>
      </c>
      <c r="P135" s="32">
        <f t="shared" si="91"/>
        <v>0.45688563635816071</v>
      </c>
    </row>
    <row r="136" spans="2:16" ht="18.3" x14ac:dyDescent="0.7">
      <c r="B136" s="43" t="s">
        <v>21</v>
      </c>
      <c r="C136" s="16"/>
      <c r="D136" s="10"/>
      <c r="E136" s="10"/>
      <c r="F136" s="10"/>
      <c r="G136" s="10"/>
      <c r="H136" s="52"/>
      <c r="J136" s="43" t="s">
        <v>21</v>
      </c>
      <c r="K136" s="16"/>
      <c r="L136" s="10"/>
      <c r="M136" s="10"/>
      <c r="N136" s="10"/>
      <c r="O136" s="10"/>
      <c r="P136" s="52"/>
    </row>
    <row r="137" spans="2:16" x14ac:dyDescent="0.55000000000000004">
      <c r="B137" s="45" t="s">
        <v>5</v>
      </c>
      <c r="C137" s="15">
        <v>14956.8</v>
      </c>
      <c r="D137" s="8">
        <v>13492.88</v>
      </c>
      <c r="E137" s="8">
        <v>14819.19</v>
      </c>
      <c r="F137" s="8">
        <v>15686.45</v>
      </c>
      <c r="G137" s="8">
        <v>14874.18</v>
      </c>
      <c r="H137" s="46">
        <v>16784.330000000002</v>
      </c>
      <c r="J137" s="45" t="s">
        <v>5</v>
      </c>
      <c r="K137" s="15">
        <v>3337</v>
      </c>
      <c r="L137" s="8">
        <v>4086.35</v>
      </c>
      <c r="M137" s="8">
        <v>3541.5</v>
      </c>
      <c r="N137" s="8">
        <v>3193.57</v>
      </c>
      <c r="O137" s="8">
        <v>2669.16</v>
      </c>
      <c r="P137" s="46">
        <v>2811.03</v>
      </c>
    </row>
    <row r="138" spans="2:16" x14ac:dyDescent="0.55000000000000004">
      <c r="B138" s="45" t="s">
        <v>7</v>
      </c>
      <c r="C138" s="15">
        <v>14759.57</v>
      </c>
      <c r="D138" s="8">
        <v>13378.81</v>
      </c>
      <c r="E138" s="8">
        <v>14459.92</v>
      </c>
      <c r="F138" s="8">
        <v>15504.86</v>
      </c>
      <c r="G138" s="8">
        <v>14781.68</v>
      </c>
      <c r="H138" s="46">
        <v>16555.310000000001</v>
      </c>
      <c r="J138" s="45" t="s">
        <v>7</v>
      </c>
      <c r="K138" s="15">
        <v>3275.81</v>
      </c>
      <c r="L138" s="8">
        <v>4021.51</v>
      </c>
      <c r="M138" s="8">
        <v>3458.08</v>
      </c>
      <c r="N138" s="8">
        <v>3121.51</v>
      </c>
      <c r="O138" s="8">
        <v>2647.73</v>
      </c>
      <c r="P138" s="46">
        <v>2752.14</v>
      </c>
    </row>
    <row r="139" spans="2:16" x14ac:dyDescent="0.55000000000000004">
      <c r="B139" s="45" t="s">
        <v>6</v>
      </c>
      <c r="C139" s="15">
        <v>30.26</v>
      </c>
      <c r="D139" s="8">
        <v>39.53</v>
      </c>
      <c r="E139" s="8">
        <v>61.18</v>
      </c>
      <c r="F139" s="8">
        <v>28.61</v>
      </c>
      <c r="G139" s="8">
        <v>0</v>
      </c>
      <c r="H139" s="46">
        <v>8.0299999999999994</v>
      </c>
      <c r="J139" s="45" t="s">
        <v>6</v>
      </c>
      <c r="K139" s="15">
        <v>8.08</v>
      </c>
      <c r="L139" s="8">
        <v>20.27</v>
      </c>
      <c r="M139" s="8">
        <v>8.32</v>
      </c>
      <c r="N139" s="8">
        <v>6.04</v>
      </c>
      <c r="O139" s="8">
        <v>0</v>
      </c>
      <c r="P139" s="46">
        <v>0.45</v>
      </c>
    </row>
    <row r="140" spans="2:16" x14ac:dyDescent="0.55000000000000004">
      <c r="B140" s="45" t="s">
        <v>8</v>
      </c>
      <c r="C140" s="15">
        <v>91673.37</v>
      </c>
      <c r="D140" s="8">
        <v>20847.27</v>
      </c>
      <c r="E140" s="8">
        <v>56085.49</v>
      </c>
      <c r="F140" s="8">
        <v>59092.53</v>
      </c>
      <c r="G140" s="8">
        <v>164198.32999999999</v>
      </c>
      <c r="H140" s="46">
        <v>201101.37</v>
      </c>
      <c r="J140" s="45" t="s">
        <v>8</v>
      </c>
      <c r="K140" s="15">
        <v>16947.5</v>
      </c>
      <c r="L140" s="8">
        <v>5430.51</v>
      </c>
      <c r="M140" s="8">
        <v>13633.1</v>
      </c>
      <c r="N140" s="8">
        <v>9810.26</v>
      </c>
      <c r="O140" s="8">
        <v>26473.23</v>
      </c>
      <c r="P140" s="46">
        <v>35537.160000000003</v>
      </c>
    </row>
    <row r="141" spans="2:16" x14ac:dyDescent="0.55000000000000004">
      <c r="B141" s="45" t="s">
        <v>9</v>
      </c>
      <c r="C141" s="15">
        <v>542.87</v>
      </c>
      <c r="D141" s="8">
        <v>0</v>
      </c>
      <c r="E141" s="8">
        <v>0</v>
      </c>
      <c r="F141" s="8">
        <v>0</v>
      </c>
      <c r="G141" s="8">
        <v>2608.91</v>
      </c>
      <c r="H141" s="46">
        <v>303.83</v>
      </c>
      <c r="J141" s="45" t="s">
        <v>9</v>
      </c>
      <c r="K141" s="15">
        <v>135.16</v>
      </c>
      <c r="L141" s="8">
        <v>0</v>
      </c>
      <c r="M141" s="8">
        <v>0</v>
      </c>
      <c r="N141" s="8">
        <v>0</v>
      </c>
      <c r="O141" s="8">
        <v>650.29999999999995</v>
      </c>
      <c r="P141" s="46">
        <v>72.97</v>
      </c>
    </row>
    <row r="142" spans="2:16" ht="14.7" thickBot="1" x14ac:dyDescent="0.6">
      <c r="B142" s="47" t="s">
        <v>35</v>
      </c>
      <c r="C142" s="19">
        <v>86091.51</v>
      </c>
      <c r="D142" s="20">
        <v>20755.68</v>
      </c>
      <c r="E142" s="20">
        <v>51696.33</v>
      </c>
      <c r="F142" s="20">
        <v>57492.99</v>
      </c>
      <c r="G142" s="20">
        <v>156533.98000000001</v>
      </c>
      <c r="H142" s="48">
        <v>183702.48</v>
      </c>
      <c r="J142" s="47" t="s">
        <v>35</v>
      </c>
      <c r="K142" s="19">
        <v>15893.26</v>
      </c>
      <c r="L142" s="20">
        <v>5406.07</v>
      </c>
      <c r="M142" s="20">
        <v>12360.91</v>
      </c>
      <c r="N142" s="20">
        <v>9510.34</v>
      </c>
      <c r="O142" s="20">
        <v>24942.44</v>
      </c>
      <c r="P142" s="48">
        <v>33010.65</v>
      </c>
    </row>
    <row r="143" spans="2:16" ht="14.7" thickTop="1" x14ac:dyDescent="0.55000000000000004">
      <c r="B143" s="49" t="s">
        <v>29</v>
      </c>
      <c r="C143" s="22">
        <f>C140-C137</f>
        <v>76716.569999999992</v>
      </c>
      <c r="D143" s="23">
        <f t="shared" ref="D143:H143" si="92">D140-D137</f>
        <v>7354.3900000000012</v>
      </c>
      <c r="E143" s="23">
        <f t="shared" si="92"/>
        <v>41266.299999999996</v>
      </c>
      <c r="F143" s="23">
        <f t="shared" si="92"/>
        <v>43406.080000000002</v>
      </c>
      <c r="G143" s="23">
        <f t="shared" si="92"/>
        <v>149324.15</v>
      </c>
      <c r="H143" s="50">
        <f t="shared" si="92"/>
        <v>184317.03999999998</v>
      </c>
      <c r="J143" s="49" t="s">
        <v>29</v>
      </c>
      <c r="K143" s="22">
        <f>K140-K137</f>
        <v>13610.5</v>
      </c>
      <c r="L143" s="23">
        <f t="shared" ref="L143:P143" si="93">L140-L137</f>
        <v>1344.1600000000003</v>
      </c>
      <c r="M143" s="23">
        <f t="shared" si="93"/>
        <v>10091.6</v>
      </c>
      <c r="N143" s="23">
        <f t="shared" si="93"/>
        <v>6616.6900000000005</v>
      </c>
      <c r="O143" s="23">
        <f t="shared" si="93"/>
        <v>23804.07</v>
      </c>
      <c r="P143" s="50">
        <f t="shared" si="93"/>
        <v>32726.130000000005</v>
      </c>
    </row>
    <row r="144" spans="2:16" x14ac:dyDescent="0.55000000000000004">
      <c r="B144" s="49" t="s">
        <v>30</v>
      </c>
      <c r="C144" s="22">
        <f>C142-C139</f>
        <v>86061.25</v>
      </c>
      <c r="D144" s="23">
        <f t="shared" ref="D144:H144" si="94">D142-D139</f>
        <v>20716.150000000001</v>
      </c>
      <c r="E144" s="23">
        <f t="shared" si="94"/>
        <v>51635.15</v>
      </c>
      <c r="F144" s="23">
        <f t="shared" si="94"/>
        <v>57464.38</v>
      </c>
      <c r="G144" s="23">
        <f t="shared" si="94"/>
        <v>156533.98000000001</v>
      </c>
      <c r="H144" s="50">
        <f t="shared" si="94"/>
        <v>183694.45</v>
      </c>
      <c r="J144" s="49" t="s">
        <v>30</v>
      </c>
      <c r="K144" s="22">
        <f>K142-K139</f>
        <v>15885.18</v>
      </c>
      <c r="L144" s="23">
        <f t="shared" ref="L144:P144" si="95">L142-L139</f>
        <v>5385.7999999999993</v>
      </c>
      <c r="M144" s="23">
        <f t="shared" si="95"/>
        <v>12352.59</v>
      </c>
      <c r="N144" s="23">
        <f t="shared" si="95"/>
        <v>9504.2999999999993</v>
      </c>
      <c r="O144" s="23">
        <f t="shared" si="95"/>
        <v>24942.44</v>
      </c>
      <c r="P144" s="50">
        <f t="shared" si="95"/>
        <v>33010.200000000004</v>
      </c>
    </row>
    <row r="145" spans="2:16" x14ac:dyDescent="0.55000000000000004">
      <c r="B145" s="51" t="s">
        <v>37</v>
      </c>
      <c r="C145" s="32">
        <f>(C138+C139)/C137</f>
        <v>0.98883651583226362</v>
      </c>
      <c r="D145" s="32">
        <f t="shared" ref="D145:H145" si="96">(D138+D139)/D137</f>
        <v>0.99447560491162756</v>
      </c>
      <c r="E145" s="32">
        <f t="shared" si="96"/>
        <v>0.97988486550209564</v>
      </c>
      <c r="F145" s="32">
        <f t="shared" si="96"/>
        <v>0.99024763410459349</v>
      </c>
      <c r="G145" s="32">
        <f t="shared" si="96"/>
        <v>0.99378116978549402</v>
      </c>
      <c r="H145" s="32">
        <f t="shared" si="96"/>
        <v>0.98683355248615812</v>
      </c>
      <c r="J145" s="51" t="s">
        <v>37</v>
      </c>
      <c r="K145" s="32">
        <f>(K138+K139)/K137</f>
        <v>0.98408450704225348</v>
      </c>
      <c r="L145" s="32">
        <f t="shared" ref="L145:P145" si="97">(L138+L139)/L137</f>
        <v>0.9890929558163154</v>
      </c>
      <c r="M145" s="32">
        <f t="shared" si="97"/>
        <v>0.97879429620217429</v>
      </c>
      <c r="N145" s="32">
        <f t="shared" si="97"/>
        <v>0.97932721061382721</v>
      </c>
      <c r="O145" s="32">
        <f t="shared" si="97"/>
        <v>0.99197125687482213</v>
      </c>
      <c r="P145" s="32">
        <f t="shared" si="97"/>
        <v>0.97921046733759498</v>
      </c>
    </row>
    <row r="146" spans="2:16" x14ac:dyDescent="0.55000000000000004">
      <c r="B146" s="51" t="s">
        <v>38</v>
      </c>
      <c r="C146" s="32">
        <f>(C141+C142)/C140</f>
        <v>0.94503321957074338</v>
      </c>
      <c r="D146" s="32">
        <f t="shared" ref="D146:H146" si="98">(D141+D142)/D140</f>
        <v>0.99560661899615632</v>
      </c>
      <c r="E146" s="32">
        <f t="shared" si="98"/>
        <v>0.92174161267022903</v>
      </c>
      <c r="F146" s="32">
        <f t="shared" si="98"/>
        <v>0.97293160404538437</v>
      </c>
      <c r="G146" s="32">
        <f t="shared" si="98"/>
        <v>0.9692113799208556</v>
      </c>
      <c r="H146" s="32">
        <f t="shared" si="98"/>
        <v>0.91499282177938424</v>
      </c>
      <c r="J146" s="51" t="s">
        <v>38</v>
      </c>
      <c r="K146" s="32">
        <f>(K141+K142)/K140</f>
        <v>0.94576899247676649</v>
      </c>
      <c r="L146" s="32">
        <f t="shared" ref="L146:P146" si="99">(L141+L142)/L140</f>
        <v>0.99549950188840453</v>
      </c>
      <c r="M146" s="32">
        <f t="shared" si="99"/>
        <v>0.90668373297342497</v>
      </c>
      <c r="N146" s="32">
        <f t="shared" si="99"/>
        <v>0.96942792545763312</v>
      </c>
      <c r="O146" s="32">
        <f t="shared" si="99"/>
        <v>0.96674036375614147</v>
      </c>
      <c r="P146" s="32">
        <f t="shared" si="99"/>
        <v>0.93095846713693498</v>
      </c>
    </row>
    <row r="147" spans="2:16" ht="18.3" x14ac:dyDescent="0.7">
      <c r="B147" s="43" t="s">
        <v>22</v>
      </c>
      <c r="C147" s="16"/>
      <c r="D147" s="10"/>
      <c r="E147" s="10"/>
      <c r="F147" s="10"/>
      <c r="G147" s="10"/>
      <c r="H147" s="52"/>
      <c r="J147" s="43" t="s">
        <v>22</v>
      </c>
      <c r="K147" s="16"/>
      <c r="L147" s="10"/>
      <c r="M147" s="10"/>
      <c r="N147" s="10"/>
      <c r="O147" s="10"/>
      <c r="P147" s="52"/>
    </row>
    <row r="148" spans="2:16" x14ac:dyDescent="0.55000000000000004">
      <c r="B148" s="41" t="s">
        <v>1</v>
      </c>
      <c r="C148" s="15">
        <v>597.67999999999995</v>
      </c>
      <c r="D148" s="8">
        <v>263.39999999999998</v>
      </c>
      <c r="E148" s="8">
        <v>475.39</v>
      </c>
      <c r="F148" s="8">
        <v>595.84</v>
      </c>
      <c r="G148" s="8">
        <v>821.15</v>
      </c>
      <c r="H148" s="46">
        <v>1033.5</v>
      </c>
      <c r="J148" s="41" t="s">
        <v>1</v>
      </c>
      <c r="K148" s="15">
        <v>597.67999999999995</v>
      </c>
      <c r="L148" s="8">
        <v>263.39999999999998</v>
      </c>
      <c r="M148" s="8">
        <v>475.39</v>
      </c>
      <c r="N148" s="8">
        <v>595.84</v>
      </c>
      <c r="O148" s="8">
        <v>821.15</v>
      </c>
      <c r="P148" s="46">
        <v>1033.5</v>
      </c>
    </row>
    <row r="149" spans="2:16" x14ac:dyDescent="0.55000000000000004">
      <c r="B149" s="41" t="s">
        <v>2</v>
      </c>
      <c r="C149" s="17">
        <v>1.37</v>
      </c>
      <c r="D149" s="12">
        <v>0.26</v>
      </c>
      <c r="E149" s="12">
        <v>0.64</v>
      </c>
      <c r="F149" s="12">
        <v>1.06</v>
      </c>
      <c r="G149" s="12">
        <v>1.64</v>
      </c>
      <c r="H149" s="53">
        <v>4.1399999999999997</v>
      </c>
      <c r="J149" s="41" t="s">
        <v>2</v>
      </c>
      <c r="K149" s="17">
        <v>1.37</v>
      </c>
      <c r="L149" s="12">
        <v>0.26</v>
      </c>
      <c r="M149" s="12">
        <v>0.64</v>
      </c>
      <c r="N149" s="12">
        <v>1.06</v>
      </c>
      <c r="O149" s="12">
        <v>1.64</v>
      </c>
      <c r="P149" s="53">
        <v>4.1399999999999997</v>
      </c>
    </row>
    <row r="150" spans="2:16" x14ac:dyDescent="0.55000000000000004">
      <c r="B150" s="41" t="s">
        <v>3</v>
      </c>
      <c r="C150" s="15">
        <v>734.02</v>
      </c>
      <c r="D150" s="8">
        <v>1247.04</v>
      </c>
      <c r="E150" s="8">
        <v>766.43</v>
      </c>
      <c r="F150" s="8">
        <v>564.66999999999996</v>
      </c>
      <c r="G150" s="8">
        <v>509.75</v>
      </c>
      <c r="H150" s="46">
        <v>325.49</v>
      </c>
      <c r="J150" s="41" t="s">
        <v>3</v>
      </c>
      <c r="K150" s="15">
        <v>734.02</v>
      </c>
      <c r="L150" s="8">
        <v>1247.04</v>
      </c>
      <c r="M150" s="8">
        <v>766.43</v>
      </c>
      <c r="N150" s="8">
        <v>564.66999999999996</v>
      </c>
      <c r="O150" s="8">
        <v>509.75</v>
      </c>
      <c r="P150" s="46">
        <v>325.49</v>
      </c>
    </row>
    <row r="151" spans="2:16" x14ac:dyDescent="0.55000000000000004">
      <c r="B151" s="54" t="s">
        <v>40</v>
      </c>
      <c r="C151" s="55">
        <v>3319196.25</v>
      </c>
      <c r="D151" s="56">
        <v>2440259.2999999998</v>
      </c>
      <c r="E151" s="56">
        <v>2899779.57</v>
      </c>
      <c r="F151" s="56">
        <v>3551121.25</v>
      </c>
      <c r="G151" s="56">
        <v>3829649.25</v>
      </c>
      <c r="H151" s="57">
        <v>4458542.84</v>
      </c>
      <c r="J151" s="54" t="s">
        <v>23</v>
      </c>
      <c r="K151" s="55">
        <v>674916.57</v>
      </c>
      <c r="L151" s="56">
        <v>675623.28</v>
      </c>
      <c r="M151" s="56">
        <v>654857.44999999995</v>
      </c>
      <c r="N151" s="56">
        <v>673167</v>
      </c>
      <c r="O151" s="56">
        <v>656882.13</v>
      </c>
      <c r="P151" s="57">
        <v>725792.91</v>
      </c>
    </row>
    <row r="154" spans="2:16" x14ac:dyDescent="0.55000000000000004">
      <c r="B154" s="62" t="s">
        <v>36</v>
      </c>
      <c r="C154" s="63">
        <f>C5/C151</f>
        <v>0.66149574012081991</v>
      </c>
      <c r="D154" s="63">
        <f t="shared" ref="D154:H154" si="100">D5/D151</f>
        <v>0.63909175553597941</v>
      </c>
      <c r="E154" s="63">
        <f t="shared" si="100"/>
        <v>0.683110533812058</v>
      </c>
      <c r="F154" s="63">
        <f t="shared" si="100"/>
        <v>0.68216447129198987</v>
      </c>
      <c r="G154" s="63">
        <f t="shared" si="100"/>
        <v>0.6658350709271873</v>
      </c>
      <c r="H154" s="64">
        <f t="shared" si="100"/>
        <v>0.63911334313880908</v>
      </c>
      <c r="I154" s="33"/>
      <c r="J154" s="65" t="s">
        <v>36</v>
      </c>
      <c r="K154" s="63">
        <f>K5/K151</f>
        <v>0.68025114570827627</v>
      </c>
      <c r="L154" s="63">
        <f t="shared" ref="L154:P154" si="101">L5/L151</f>
        <v>0.65848281604505987</v>
      </c>
      <c r="M154" s="63">
        <f t="shared" si="101"/>
        <v>0.70562627026691083</v>
      </c>
      <c r="N154" s="63">
        <f t="shared" si="101"/>
        <v>0.71064652604777112</v>
      </c>
      <c r="O154" s="63">
        <f t="shared" si="101"/>
        <v>0.6903121721396196</v>
      </c>
      <c r="P154" s="64">
        <f t="shared" si="101"/>
        <v>0.63925004447894096</v>
      </c>
    </row>
  </sheetData>
  <mergeCells count="4">
    <mergeCell ref="L2:P2"/>
    <mergeCell ref="C2:C3"/>
    <mergeCell ref="D2:H2"/>
    <mergeCell ref="K2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4"/>
  <sheetViews>
    <sheetView zoomScale="70" zoomScaleNormal="70" workbookViewId="0">
      <selection activeCell="F155" sqref="F155"/>
    </sheetView>
  </sheetViews>
  <sheetFormatPr baseColWidth="10" defaultColWidth="8.83984375" defaultRowHeight="14.4" x14ac:dyDescent="0.55000000000000004"/>
  <cols>
    <col min="2" max="2" width="50.15625" customWidth="1"/>
    <col min="3" max="3" width="14.26171875" customWidth="1"/>
    <col min="4" max="4" width="11.83984375" customWidth="1"/>
    <col min="5" max="6" width="12.15625" customWidth="1"/>
    <col min="7" max="7" width="12.83984375" customWidth="1"/>
    <col min="8" max="8" width="12.15625" customWidth="1"/>
    <col min="9" max="9" width="14.26171875" customWidth="1"/>
    <col min="10" max="10" width="51.26171875" customWidth="1"/>
    <col min="11" max="11" width="12.578125" customWidth="1"/>
    <col min="12" max="12" width="15.83984375" customWidth="1"/>
    <col min="13" max="13" width="14.15625" customWidth="1"/>
    <col min="14" max="14" width="16.26171875" customWidth="1"/>
    <col min="15" max="15" width="13.15625" customWidth="1"/>
    <col min="16" max="16" width="18.41796875" customWidth="1"/>
  </cols>
  <sheetData>
    <row r="1" spans="2:16" ht="18.600000000000001" thickBot="1" x14ac:dyDescent="0.75">
      <c r="B1" s="27" t="s">
        <v>33</v>
      </c>
      <c r="J1" s="27" t="s">
        <v>34</v>
      </c>
    </row>
    <row r="2" spans="2:16" x14ac:dyDescent="0.55000000000000004">
      <c r="B2" s="1"/>
      <c r="C2" s="30" t="s">
        <v>0</v>
      </c>
      <c r="D2" s="28" t="s">
        <v>32</v>
      </c>
      <c r="E2" s="28"/>
      <c r="F2" s="28"/>
      <c r="G2" s="28"/>
      <c r="H2" s="29"/>
      <c r="J2" s="1"/>
      <c r="K2" s="30" t="s">
        <v>0</v>
      </c>
      <c r="L2" s="28" t="s">
        <v>32</v>
      </c>
      <c r="M2" s="28"/>
      <c r="N2" s="28"/>
      <c r="O2" s="28"/>
      <c r="P2" s="29"/>
    </row>
    <row r="3" spans="2:16" x14ac:dyDescent="0.55000000000000004">
      <c r="B3" s="2"/>
      <c r="C3" s="31"/>
      <c r="D3" s="3" t="s">
        <v>24</v>
      </c>
      <c r="E3" s="3" t="s">
        <v>25</v>
      </c>
      <c r="F3" s="3" t="s">
        <v>26</v>
      </c>
      <c r="G3" s="3" t="s">
        <v>27</v>
      </c>
      <c r="H3" s="4" t="s">
        <v>28</v>
      </c>
      <c r="J3" s="2"/>
      <c r="K3" s="31"/>
      <c r="L3" s="3" t="s">
        <v>24</v>
      </c>
      <c r="M3" s="3" t="s">
        <v>25</v>
      </c>
      <c r="N3" s="3" t="s">
        <v>26</v>
      </c>
      <c r="O3" s="3" t="s">
        <v>27</v>
      </c>
      <c r="P3" s="4" t="s">
        <v>28</v>
      </c>
    </row>
    <row r="4" spans="2:16" ht="18.3" x14ac:dyDescent="0.7">
      <c r="B4" s="26" t="s">
        <v>4</v>
      </c>
      <c r="C4" s="14"/>
      <c r="D4" s="5"/>
      <c r="E4" s="5"/>
      <c r="F4" s="5"/>
      <c r="G4" s="5"/>
      <c r="H4" s="6"/>
      <c r="J4" s="26" t="s">
        <v>4</v>
      </c>
      <c r="K4" s="14"/>
      <c r="L4" s="5"/>
      <c r="M4" s="5"/>
      <c r="N4" s="5"/>
      <c r="O4" s="5"/>
      <c r="P4" s="6"/>
    </row>
    <row r="5" spans="2:16" x14ac:dyDescent="0.55000000000000004">
      <c r="B5" s="7" t="s">
        <v>5</v>
      </c>
      <c r="C5" s="15">
        <v>124543.94</v>
      </c>
      <c r="D5" s="8">
        <v>62054.35</v>
      </c>
      <c r="E5" s="8">
        <v>92177.67</v>
      </c>
      <c r="F5" s="8">
        <v>120175.51</v>
      </c>
      <c r="G5" s="8">
        <v>146027.23000000001</v>
      </c>
      <c r="H5" s="9">
        <v>202395.3</v>
      </c>
      <c r="J5" s="7" t="s">
        <v>5</v>
      </c>
      <c r="K5" s="15">
        <v>28602.98</v>
      </c>
      <c r="L5" s="8">
        <v>10186.75</v>
      </c>
      <c r="M5" s="8">
        <v>17389.21</v>
      </c>
      <c r="N5" s="8">
        <v>23523.89</v>
      </c>
      <c r="O5" s="8">
        <v>33094.160000000003</v>
      </c>
      <c r="P5" s="9">
        <v>58637.11</v>
      </c>
    </row>
    <row r="6" spans="2:16" x14ac:dyDescent="0.55000000000000004">
      <c r="B6" s="7" t="s">
        <v>7</v>
      </c>
      <c r="C6" s="15">
        <v>66609.279999999999</v>
      </c>
      <c r="D6" s="8">
        <v>26348.62</v>
      </c>
      <c r="E6" s="8">
        <v>38645.53</v>
      </c>
      <c r="F6" s="8">
        <v>55334.02</v>
      </c>
      <c r="G6" s="8">
        <v>75275.47</v>
      </c>
      <c r="H6" s="9">
        <v>137532.34</v>
      </c>
      <c r="J6" s="7" t="s">
        <v>7</v>
      </c>
      <c r="K6" s="15">
        <v>15422.84</v>
      </c>
      <c r="L6" s="8">
        <v>4211.6000000000004</v>
      </c>
      <c r="M6" s="8">
        <v>7261.67</v>
      </c>
      <c r="N6" s="8">
        <v>10621.34</v>
      </c>
      <c r="O6" s="8">
        <v>16342.9</v>
      </c>
      <c r="P6" s="9">
        <v>38569.57</v>
      </c>
    </row>
    <row r="7" spans="2:16" x14ac:dyDescent="0.55000000000000004">
      <c r="B7" s="7" t="s">
        <v>6</v>
      </c>
      <c r="C7" s="15">
        <v>50137.89</v>
      </c>
      <c r="D7" s="8">
        <v>30590.93</v>
      </c>
      <c r="E7" s="8">
        <v>45833.93</v>
      </c>
      <c r="F7" s="8">
        <v>56732.83</v>
      </c>
      <c r="G7" s="8">
        <v>61382.1</v>
      </c>
      <c r="H7" s="9">
        <v>56168.63</v>
      </c>
      <c r="J7" s="7" t="s">
        <v>6</v>
      </c>
      <c r="K7" s="15">
        <v>11107.89</v>
      </c>
      <c r="L7" s="8">
        <v>5036.3100000000004</v>
      </c>
      <c r="M7" s="8">
        <v>8551</v>
      </c>
      <c r="N7" s="8">
        <v>11090.18</v>
      </c>
      <c r="O7" s="8">
        <v>14112.33</v>
      </c>
      <c r="P7" s="9">
        <v>16685.009999999998</v>
      </c>
    </row>
    <row r="8" spans="2:16" x14ac:dyDescent="0.55000000000000004">
      <c r="B8" s="7" t="s">
        <v>8</v>
      </c>
      <c r="C8" s="15">
        <v>31942.79</v>
      </c>
      <c r="D8" s="8">
        <v>20630.66</v>
      </c>
      <c r="E8" s="8">
        <v>26444.77</v>
      </c>
      <c r="F8" s="8">
        <v>31325.49</v>
      </c>
      <c r="G8" s="8">
        <v>38425.47</v>
      </c>
      <c r="H8" s="9">
        <v>42903.06</v>
      </c>
      <c r="J8" s="7" t="s">
        <v>8</v>
      </c>
      <c r="K8" s="15">
        <v>7529.08</v>
      </c>
      <c r="L8" s="8">
        <v>3586.65</v>
      </c>
      <c r="M8" s="8">
        <v>5064.21</v>
      </c>
      <c r="N8" s="8">
        <v>6398.6</v>
      </c>
      <c r="O8" s="8">
        <v>9284.5499999999993</v>
      </c>
      <c r="P8" s="9">
        <v>13270.95</v>
      </c>
    </row>
    <row r="9" spans="2:16" x14ac:dyDescent="0.55000000000000004">
      <c r="B9" s="7" t="s">
        <v>9</v>
      </c>
      <c r="C9" s="15">
        <v>13596.91</v>
      </c>
      <c r="D9" s="8">
        <v>10408.76</v>
      </c>
      <c r="E9" s="8">
        <v>12125.04</v>
      </c>
      <c r="F9" s="8">
        <v>14025.36</v>
      </c>
      <c r="G9" s="8">
        <v>15892.22</v>
      </c>
      <c r="H9" s="9">
        <v>15536.69</v>
      </c>
      <c r="J9" s="7" t="s">
        <v>9</v>
      </c>
      <c r="K9" s="15">
        <v>3167.3</v>
      </c>
      <c r="L9" s="8">
        <v>1818.44</v>
      </c>
      <c r="M9" s="8">
        <v>2397.6799999999998</v>
      </c>
      <c r="N9" s="8">
        <v>2932.55</v>
      </c>
      <c r="O9" s="8">
        <v>3856.19</v>
      </c>
      <c r="P9" s="9">
        <v>4817.55</v>
      </c>
    </row>
    <row r="10" spans="2:16" ht="14.7" thickBot="1" x14ac:dyDescent="0.6">
      <c r="B10" s="18" t="s">
        <v>35</v>
      </c>
      <c r="C10" s="19">
        <v>5644.13</v>
      </c>
      <c r="D10" s="20">
        <v>3121.65</v>
      </c>
      <c r="E10" s="20">
        <v>4166.51</v>
      </c>
      <c r="F10" s="20">
        <v>5754.8</v>
      </c>
      <c r="G10" s="20">
        <v>7891.27</v>
      </c>
      <c r="H10" s="21">
        <v>7289.03</v>
      </c>
      <c r="J10" s="18" t="s">
        <v>35</v>
      </c>
      <c r="K10" s="19">
        <v>1328.99</v>
      </c>
      <c r="L10" s="20">
        <v>516.1</v>
      </c>
      <c r="M10" s="20">
        <v>775.19</v>
      </c>
      <c r="N10" s="20">
        <v>1114.8800000000001</v>
      </c>
      <c r="O10" s="20">
        <v>1881.32</v>
      </c>
      <c r="P10" s="21">
        <v>2348.89</v>
      </c>
    </row>
    <row r="11" spans="2:16" ht="14.7" thickTop="1" x14ac:dyDescent="0.55000000000000004">
      <c r="B11" s="25" t="s">
        <v>29</v>
      </c>
      <c r="C11" s="22">
        <f>C8-C5</f>
        <v>-92601.15</v>
      </c>
      <c r="D11" s="23">
        <f t="shared" ref="D11:H11" si="0">D8-D5</f>
        <v>-41423.69</v>
      </c>
      <c r="E11" s="23">
        <f t="shared" si="0"/>
        <v>-65732.899999999994</v>
      </c>
      <c r="F11" s="23">
        <f t="shared" si="0"/>
        <v>-88850.01999999999</v>
      </c>
      <c r="G11" s="23">
        <f t="shared" si="0"/>
        <v>-107601.76000000001</v>
      </c>
      <c r="H11" s="24">
        <f t="shared" si="0"/>
        <v>-159492.24</v>
      </c>
      <c r="J11" s="25" t="s">
        <v>29</v>
      </c>
      <c r="K11" s="22">
        <f>K8-K5</f>
        <v>-21073.9</v>
      </c>
      <c r="L11" s="23">
        <f t="shared" ref="L11:P11" si="1">L8-L5</f>
        <v>-6600.1</v>
      </c>
      <c r="M11" s="23">
        <f t="shared" si="1"/>
        <v>-12325</v>
      </c>
      <c r="N11" s="23">
        <f t="shared" si="1"/>
        <v>-17125.29</v>
      </c>
      <c r="O11" s="23">
        <f t="shared" si="1"/>
        <v>-23809.610000000004</v>
      </c>
      <c r="P11" s="24">
        <f t="shared" si="1"/>
        <v>-45366.16</v>
      </c>
    </row>
    <row r="12" spans="2:16" x14ac:dyDescent="0.55000000000000004">
      <c r="B12" s="25" t="s">
        <v>30</v>
      </c>
      <c r="C12" s="22">
        <f>C10-C7</f>
        <v>-44493.760000000002</v>
      </c>
      <c r="D12" s="23">
        <f t="shared" ref="D12:H12" si="2">D10-D7</f>
        <v>-27469.279999999999</v>
      </c>
      <c r="E12" s="23">
        <f t="shared" si="2"/>
        <v>-41667.42</v>
      </c>
      <c r="F12" s="23">
        <f t="shared" si="2"/>
        <v>-50978.03</v>
      </c>
      <c r="G12" s="23">
        <f t="shared" si="2"/>
        <v>-53490.83</v>
      </c>
      <c r="H12" s="24">
        <f t="shared" si="2"/>
        <v>-48879.6</v>
      </c>
      <c r="J12" s="25" t="s">
        <v>30</v>
      </c>
      <c r="K12" s="22">
        <f>K10-K7</f>
        <v>-9778.9</v>
      </c>
      <c r="L12" s="23">
        <f t="shared" ref="L12:P12" si="3">L10-L7</f>
        <v>-4520.21</v>
      </c>
      <c r="M12" s="23">
        <f t="shared" si="3"/>
        <v>-7775.8099999999995</v>
      </c>
      <c r="N12" s="23">
        <f t="shared" si="3"/>
        <v>-9975.2999999999993</v>
      </c>
      <c r="O12" s="23">
        <f t="shared" si="3"/>
        <v>-12231.01</v>
      </c>
      <c r="P12" s="24">
        <f t="shared" si="3"/>
        <v>-14336.119999999999</v>
      </c>
    </row>
    <row r="13" spans="2:16" x14ac:dyDescent="0.55000000000000004">
      <c r="B13" s="51" t="s">
        <v>37</v>
      </c>
      <c r="C13" s="32">
        <f>(C6+C7)/C5</f>
        <v>0.93739743579655499</v>
      </c>
      <c r="D13" s="32">
        <f t="shared" ref="D13:H13" si="4">(D6+D7)/D5</f>
        <v>0.917575480204047</v>
      </c>
      <c r="E13" s="32">
        <f t="shared" si="4"/>
        <v>0.91648508798280526</v>
      </c>
      <c r="F13" s="32">
        <f t="shared" si="4"/>
        <v>0.93252651892219984</v>
      </c>
      <c r="G13" s="32">
        <f t="shared" si="4"/>
        <v>0.93583621356099134</v>
      </c>
      <c r="H13" s="32">
        <f t="shared" si="4"/>
        <v>0.95704282658737638</v>
      </c>
      <c r="J13" s="51" t="s">
        <v>37</v>
      </c>
      <c r="K13" s="32">
        <f>(K6+K7)/K5</f>
        <v>0.92755125514893899</v>
      </c>
      <c r="L13" s="32">
        <f t="shared" ref="L13:P13" si="5">(L6+L7)/L5</f>
        <v>0.90783714138464178</v>
      </c>
      <c r="M13" s="32">
        <f t="shared" si="5"/>
        <v>0.90933803203250752</v>
      </c>
      <c r="N13" s="32">
        <f t="shared" si="5"/>
        <v>0.92295619474500179</v>
      </c>
      <c r="O13" s="32">
        <f t="shared" si="5"/>
        <v>0.92025994918740939</v>
      </c>
      <c r="P13" s="32">
        <f t="shared" si="5"/>
        <v>0.94231417612498303</v>
      </c>
    </row>
    <row r="14" spans="2:16" x14ac:dyDescent="0.55000000000000004">
      <c r="B14" s="51" t="s">
        <v>38</v>
      </c>
      <c r="C14" s="32">
        <f>(C9+C10)/C8</f>
        <v>0.60235940567495827</v>
      </c>
      <c r="D14" s="32">
        <f t="shared" ref="D14:H14" si="6">(D9+D10)/D8</f>
        <v>0.65583990042005447</v>
      </c>
      <c r="E14" s="32">
        <f t="shared" si="6"/>
        <v>0.61605943254564133</v>
      </c>
      <c r="F14" s="32">
        <f t="shared" si="6"/>
        <v>0.63143976359188636</v>
      </c>
      <c r="G14" s="32">
        <f t="shared" si="6"/>
        <v>0.61895118003761562</v>
      </c>
      <c r="H14" s="32">
        <f t="shared" si="6"/>
        <v>0.53203011626676522</v>
      </c>
      <c r="J14" s="51" t="s">
        <v>38</v>
      </c>
      <c r="K14" s="32">
        <f>(K9+K10)/K8</f>
        <v>0.5971898293018536</v>
      </c>
      <c r="L14" s="32">
        <f t="shared" ref="L14:P14" si="7">(L9+L10)/L8</f>
        <v>0.6508970766592781</v>
      </c>
      <c r="M14" s="32">
        <f t="shared" si="7"/>
        <v>0.62652812580836892</v>
      </c>
      <c r="N14" s="32">
        <f t="shared" si="7"/>
        <v>0.63254930766105089</v>
      </c>
      <c r="O14" s="32">
        <f t="shared" si="7"/>
        <v>0.61796317538275958</v>
      </c>
      <c r="P14" s="32">
        <f t="shared" si="7"/>
        <v>0.54000956977458281</v>
      </c>
    </row>
    <row r="15" spans="2:16" ht="18.3" x14ac:dyDescent="0.7">
      <c r="B15" s="26" t="s">
        <v>10</v>
      </c>
      <c r="C15" s="16"/>
      <c r="D15" s="10"/>
      <c r="E15" s="10"/>
      <c r="F15" s="10"/>
      <c r="G15" s="10"/>
      <c r="H15" s="11"/>
      <c r="J15" s="26" t="s">
        <v>10</v>
      </c>
      <c r="K15" s="16"/>
      <c r="L15" s="10"/>
      <c r="M15" s="10"/>
      <c r="N15" s="10"/>
      <c r="O15" s="10"/>
      <c r="P15" s="11"/>
    </row>
    <row r="16" spans="2:16" x14ac:dyDescent="0.55000000000000004">
      <c r="B16" s="7" t="s">
        <v>5</v>
      </c>
      <c r="C16" s="15">
        <v>38466.6</v>
      </c>
      <c r="D16" s="8">
        <v>26611.73</v>
      </c>
      <c r="E16" s="8">
        <v>33849.97</v>
      </c>
      <c r="F16" s="8">
        <v>36375.949999999997</v>
      </c>
      <c r="G16" s="8">
        <v>43802.06</v>
      </c>
      <c r="H16" s="9">
        <v>51710.04</v>
      </c>
      <c r="J16" s="7" t="s">
        <v>5</v>
      </c>
      <c r="K16" s="15">
        <v>8789.34</v>
      </c>
      <c r="L16" s="8">
        <v>4514.6899999999996</v>
      </c>
      <c r="M16" s="8">
        <v>6551.52</v>
      </c>
      <c r="N16" s="8">
        <v>7422.73</v>
      </c>
      <c r="O16" s="8">
        <v>10341.09</v>
      </c>
      <c r="P16" s="9">
        <v>15072.71</v>
      </c>
    </row>
    <row r="17" spans="2:16" x14ac:dyDescent="0.55000000000000004">
      <c r="B17" s="7" t="s">
        <v>7</v>
      </c>
      <c r="C17" s="15">
        <v>12579.08</v>
      </c>
      <c r="D17" s="8">
        <v>7049.36</v>
      </c>
      <c r="E17" s="8">
        <v>7626.51</v>
      </c>
      <c r="F17" s="8">
        <v>9957.02</v>
      </c>
      <c r="G17" s="8">
        <v>13599.95</v>
      </c>
      <c r="H17" s="9">
        <v>24676.78</v>
      </c>
      <c r="J17" s="7" t="s">
        <v>7</v>
      </c>
      <c r="K17" s="15">
        <v>2888.79</v>
      </c>
      <c r="L17" s="8">
        <v>1159.57</v>
      </c>
      <c r="M17" s="8">
        <v>1498.4</v>
      </c>
      <c r="N17" s="8">
        <v>1967.9</v>
      </c>
      <c r="O17" s="8">
        <v>2975.01</v>
      </c>
      <c r="P17" s="9">
        <v>6826.82</v>
      </c>
    </row>
    <row r="18" spans="2:16" x14ac:dyDescent="0.55000000000000004">
      <c r="B18" s="7" t="s">
        <v>6</v>
      </c>
      <c r="C18" s="15">
        <v>24833.279999999999</v>
      </c>
      <c r="D18" s="8">
        <v>18729.68</v>
      </c>
      <c r="E18" s="8">
        <v>25397.47</v>
      </c>
      <c r="F18" s="8">
        <v>25401.85</v>
      </c>
      <c r="G18" s="8">
        <v>28998.42</v>
      </c>
      <c r="H18" s="9">
        <v>25641.02</v>
      </c>
      <c r="J18" s="7" t="s">
        <v>6</v>
      </c>
      <c r="K18" s="15">
        <v>5615.02</v>
      </c>
      <c r="L18" s="8">
        <v>3225.59</v>
      </c>
      <c r="M18" s="8">
        <v>4882.51</v>
      </c>
      <c r="N18" s="8">
        <v>5199.57</v>
      </c>
      <c r="O18" s="8">
        <v>7029.54</v>
      </c>
      <c r="P18" s="9">
        <v>7711.7</v>
      </c>
    </row>
    <row r="19" spans="2:16" x14ac:dyDescent="0.55000000000000004">
      <c r="B19" s="7" t="s">
        <v>8</v>
      </c>
      <c r="C19" s="15">
        <v>19499.599999999999</v>
      </c>
      <c r="D19" s="8">
        <v>12578.5</v>
      </c>
      <c r="E19" s="8">
        <v>16667.78</v>
      </c>
      <c r="F19" s="8">
        <v>19086.22</v>
      </c>
      <c r="G19" s="8">
        <v>21977.63</v>
      </c>
      <c r="H19" s="9">
        <v>27198.79</v>
      </c>
      <c r="J19" s="7" t="s">
        <v>8</v>
      </c>
      <c r="K19" s="15">
        <v>4639.33</v>
      </c>
      <c r="L19" s="8">
        <v>2174.86</v>
      </c>
      <c r="M19" s="8">
        <v>3223.48</v>
      </c>
      <c r="N19" s="8">
        <v>4023.91</v>
      </c>
      <c r="O19" s="8">
        <v>5293</v>
      </c>
      <c r="P19" s="9">
        <v>8456.58</v>
      </c>
    </row>
    <row r="20" spans="2:16" x14ac:dyDescent="0.55000000000000004">
      <c r="B20" s="7" t="s">
        <v>9</v>
      </c>
      <c r="C20" s="15">
        <v>8067.84</v>
      </c>
      <c r="D20" s="8">
        <v>6544.13</v>
      </c>
      <c r="E20" s="8">
        <v>7550.52</v>
      </c>
      <c r="F20" s="8">
        <v>8496.9699999999993</v>
      </c>
      <c r="G20" s="8">
        <v>9144.61</v>
      </c>
      <c r="H20" s="9">
        <v>8604.4</v>
      </c>
      <c r="J20" s="7" t="s">
        <v>9</v>
      </c>
      <c r="K20" s="15">
        <v>1881.17</v>
      </c>
      <c r="L20" s="8">
        <v>1155.6500000000001</v>
      </c>
      <c r="M20" s="8">
        <v>1522.35</v>
      </c>
      <c r="N20" s="8">
        <v>1850.82</v>
      </c>
      <c r="O20" s="8">
        <v>2184.9499999999998</v>
      </c>
      <c r="P20" s="9">
        <v>2684.54</v>
      </c>
    </row>
    <row r="21" spans="2:16" ht="14.7" thickBot="1" x14ac:dyDescent="0.6">
      <c r="B21" s="18" t="s">
        <v>35</v>
      </c>
      <c r="C21" s="19">
        <v>1892.13</v>
      </c>
      <c r="D21" s="20">
        <v>892.49</v>
      </c>
      <c r="E21" s="20">
        <v>1445.49</v>
      </c>
      <c r="F21" s="20">
        <v>1753.6</v>
      </c>
      <c r="G21" s="20">
        <v>2636.78</v>
      </c>
      <c r="H21" s="21">
        <v>2733.32</v>
      </c>
      <c r="J21" s="18" t="s">
        <v>35</v>
      </c>
      <c r="K21" s="19">
        <v>493.37</v>
      </c>
      <c r="L21" s="20">
        <v>150.76</v>
      </c>
      <c r="M21" s="20">
        <v>263.94</v>
      </c>
      <c r="N21" s="20">
        <v>353.48</v>
      </c>
      <c r="O21" s="20">
        <v>683.84</v>
      </c>
      <c r="P21" s="21">
        <v>1011.27</v>
      </c>
    </row>
    <row r="22" spans="2:16" ht="14.7" thickTop="1" x14ac:dyDescent="0.55000000000000004">
      <c r="B22" s="25" t="s">
        <v>29</v>
      </c>
      <c r="C22" s="22">
        <f>C19-C16</f>
        <v>-18967</v>
      </c>
      <c r="D22" s="23">
        <f t="shared" ref="D22:H22" si="8">D19-D16</f>
        <v>-14033.23</v>
      </c>
      <c r="E22" s="23">
        <f t="shared" si="8"/>
        <v>-17182.190000000002</v>
      </c>
      <c r="F22" s="23">
        <f t="shared" si="8"/>
        <v>-17289.729999999996</v>
      </c>
      <c r="G22" s="23">
        <f t="shared" si="8"/>
        <v>-21824.429999999997</v>
      </c>
      <c r="H22" s="24">
        <f t="shared" si="8"/>
        <v>-24511.25</v>
      </c>
      <c r="J22" s="25" t="s">
        <v>29</v>
      </c>
      <c r="K22" s="22">
        <f>K19-K16</f>
        <v>-4150.01</v>
      </c>
      <c r="L22" s="23">
        <f t="shared" ref="L22:P22" si="9">L19-L16</f>
        <v>-2339.8299999999995</v>
      </c>
      <c r="M22" s="23">
        <f t="shared" si="9"/>
        <v>-3328.0400000000004</v>
      </c>
      <c r="N22" s="23">
        <f t="shared" si="9"/>
        <v>-3398.8199999999997</v>
      </c>
      <c r="O22" s="23">
        <f t="shared" si="9"/>
        <v>-5048.09</v>
      </c>
      <c r="P22" s="24">
        <f t="shared" si="9"/>
        <v>-6616.1299999999992</v>
      </c>
    </row>
    <row r="23" spans="2:16" x14ac:dyDescent="0.55000000000000004">
      <c r="B23" s="25" t="s">
        <v>30</v>
      </c>
      <c r="C23" s="22">
        <f>C21-C18</f>
        <v>-22941.149999999998</v>
      </c>
      <c r="D23" s="23">
        <f t="shared" ref="D23:H23" si="10">D21-D18</f>
        <v>-17837.189999999999</v>
      </c>
      <c r="E23" s="23">
        <f t="shared" si="10"/>
        <v>-23951.98</v>
      </c>
      <c r="F23" s="23">
        <f t="shared" si="10"/>
        <v>-23648.25</v>
      </c>
      <c r="G23" s="23">
        <f t="shared" si="10"/>
        <v>-26361.64</v>
      </c>
      <c r="H23" s="24">
        <f t="shared" si="10"/>
        <v>-22907.7</v>
      </c>
      <c r="J23" s="25" t="s">
        <v>30</v>
      </c>
      <c r="K23" s="22">
        <f>K21-K18</f>
        <v>-5121.6500000000005</v>
      </c>
      <c r="L23" s="23">
        <f t="shared" ref="L23:P23" si="11">L21-L18</f>
        <v>-3074.83</v>
      </c>
      <c r="M23" s="23">
        <f t="shared" si="11"/>
        <v>-4618.5700000000006</v>
      </c>
      <c r="N23" s="23">
        <f t="shared" si="11"/>
        <v>-4846.09</v>
      </c>
      <c r="O23" s="23">
        <f t="shared" si="11"/>
        <v>-6345.7</v>
      </c>
      <c r="P23" s="24">
        <f t="shared" si="11"/>
        <v>-6700.43</v>
      </c>
    </row>
    <row r="24" spans="2:16" x14ac:dyDescent="0.55000000000000004">
      <c r="B24" s="51" t="s">
        <v>37</v>
      </c>
      <c r="C24" s="32">
        <f>(C17+C18)/C16</f>
        <v>0.97259336671294061</v>
      </c>
      <c r="D24" s="32">
        <f t="shared" ref="D24:H24" si="12">(D17+D18)/D16</f>
        <v>0.96870966299447658</v>
      </c>
      <c r="E24" s="32">
        <f t="shared" si="12"/>
        <v>0.97559850126898195</v>
      </c>
      <c r="F24" s="32">
        <f t="shared" si="12"/>
        <v>0.97203976803354963</v>
      </c>
      <c r="G24" s="32">
        <f t="shared" si="12"/>
        <v>0.97251978559912478</v>
      </c>
      <c r="H24" s="32">
        <f t="shared" si="12"/>
        <v>0.97307602160044748</v>
      </c>
      <c r="J24" s="51" t="s">
        <v>37</v>
      </c>
      <c r="K24" s="32">
        <f>(K17+K18)/K16</f>
        <v>0.96751405680062452</v>
      </c>
      <c r="L24" s="32">
        <f t="shared" ref="L24:P24" si="13">(L17+L18)/L16</f>
        <v>0.97130921502916046</v>
      </c>
      <c r="M24" s="32">
        <f t="shared" si="13"/>
        <v>0.97395871492417019</v>
      </c>
      <c r="N24" s="32">
        <f t="shared" si="13"/>
        <v>0.96561103529294479</v>
      </c>
      <c r="O24" s="32">
        <f t="shared" si="13"/>
        <v>0.96745604186792677</v>
      </c>
      <c r="P24" s="32">
        <f t="shared" si="13"/>
        <v>0.96455912705810709</v>
      </c>
    </row>
    <row r="25" spans="2:16" x14ac:dyDescent="0.55000000000000004">
      <c r="B25" s="51" t="s">
        <v>38</v>
      </c>
      <c r="C25" s="32">
        <f>(C20+C21)/C19</f>
        <v>0.51077816980861157</v>
      </c>
      <c r="D25" s="32">
        <f t="shared" ref="D25:H25" si="14">(D20+D21)/D19</f>
        <v>0.59121675875501845</v>
      </c>
      <c r="E25" s="32">
        <f t="shared" si="14"/>
        <v>0.53972454640030054</v>
      </c>
      <c r="F25" s="32">
        <f t="shared" si="14"/>
        <v>0.53706653281791783</v>
      </c>
      <c r="G25" s="32">
        <f t="shared" si="14"/>
        <v>0.53606280568013931</v>
      </c>
      <c r="H25" s="32">
        <f t="shared" si="14"/>
        <v>0.41684648471494501</v>
      </c>
      <c r="J25" s="51" t="s">
        <v>38</v>
      </c>
      <c r="K25" s="32">
        <f>(K20+K21)/K19</f>
        <v>0.51182821657437605</v>
      </c>
      <c r="L25" s="32">
        <f t="shared" ref="L25:P25" si="15">(L20+L21)/L19</f>
        <v>0.60068694076860119</v>
      </c>
      <c r="M25" s="32">
        <f t="shared" si="15"/>
        <v>0.55414955265737653</v>
      </c>
      <c r="N25" s="32">
        <f t="shared" si="15"/>
        <v>0.54780052237748866</v>
      </c>
      <c r="O25" s="32">
        <f t="shared" si="15"/>
        <v>0.54199697713961836</v>
      </c>
      <c r="P25" s="32">
        <f t="shared" si="15"/>
        <v>0.43703364717178811</v>
      </c>
    </row>
    <row r="26" spans="2:16" ht="18.3" x14ac:dyDescent="0.7">
      <c r="B26" s="26" t="s">
        <v>11</v>
      </c>
      <c r="C26" s="16"/>
      <c r="D26" s="10"/>
      <c r="E26" s="10"/>
      <c r="F26" s="10"/>
      <c r="G26" s="10"/>
      <c r="H26" s="11"/>
      <c r="J26" s="26" t="s">
        <v>11</v>
      </c>
      <c r="K26" s="16"/>
      <c r="L26" s="10"/>
      <c r="M26" s="10"/>
      <c r="N26" s="10"/>
      <c r="O26" s="10"/>
      <c r="P26" s="11"/>
    </row>
    <row r="27" spans="2:16" x14ac:dyDescent="0.55000000000000004">
      <c r="B27" s="7" t="s">
        <v>5</v>
      </c>
      <c r="C27" s="15">
        <v>9442.69</v>
      </c>
      <c r="D27" s="8">
        <v>4453.13</v>
      </c>
      <c r="E27" s="8">
        <v>7912.61</v>
      </c>
      <c r="F27" s="8">
        <v>10217.06</v>
      </c>
      <c r="G27" s="8">
        <v>11675.47</v>
      </c>
      <c r="H27" s="9">
        <v>12961.6</v>
      </c>
      <c r="J27" s="7" t="s">
        <v>5</v>
      </c>
      <c r="K27" s="15">
        <v>2073.42</v>
      </c>
      <c r="L27" s="8">
        <v>710.4</v>
      </c>
      <c r="M27" s="8">
        <v>1462.06</v>
      </c>
      <c r="N27" s="8">
        <v>1940.36</v>
      </c>
      <c r="O27" s="8">
        <v>2585.4</v>
      </c>
      <c r="P27" s="9">
        <v>3654.66</v>
      </c>
    </row>
    <row r="28" spans="2:16" x14ac:dyDescent="0.55000000000000004">
      <c r="B28" s="7" t="s">
        <v>7</v>
      </c>
      <c r="C28" s="15">
        <v>3694.69</v>
      </c>
      <c r="D28" s="8">
        <v>1479.58</v>
      </c>
      <c r="E28" s="8">
        <v>2374.35</v>
      </c>
      <c r="F28" s="8">
        <v>2940.15</v>
      </c>
      <c r="G28" s="8">
        <v>4280.63</v>
      </c>
      <c r="H28" s="9">
        <v>7403.16</v>
      </c>
      <c r="J28" s="7" t="s">
        <v>7</v>
      </c>
      <c r="K28" s="15">
        <v>803.09</v>
      </c>
      <c r="L28" s="8">
        <v>227.7</v>
      </c>
      <c r="M28" s="8">
        <v>437.94</v>
      </c>
      <c r="N28" s="8">
        <v>559.65</v>
      </c>
      <c r="O28" s="8">
        <v>881.55</v>
      </c>
      <c r="P28" s="9">
        <v>1902.99</v>
      </c>
    </row>
    <row r="29" spans="2:16" x14ac:dyDescent="0.55000000000000004">
      <c r="B29" s="7" t="s">
        <v>6</v>
      </c>
      <c r="C29" s="15">
        <v>4549.16</v>
      </c>
      <c r="D29" s="8">
        <v>2213.8200000000002</v>
      </c>
      <c r="E29" s="8">
        <v>3868.64</v>
      </c>
      <c r="F29" s="8">
        <v>6149.98</v>
      </c>
      <c r="G29" s="8">
        <v>6133.01</v>
      </c>
      <c r="H29" s="9">
        <v>4382.49</v>
      </c>
      <c r="J29" s="7" t="s">
        <v>6</v>
      </c>
      <c r="K29" s="15">
        <v>940.53</v>
      </c>
      <c r="L29" s="8">
        <v>336.37</v>
      </c>
      <c r="M29" s="8">
        <v>675.31</v>
      </c>
      <c r="N29" s="8">
        <v>1120.3</v>
      </c>
      <c r="O29" s="8">
        <v>1292.3900000000001</v>
      </c>
      <c r="P29" s="9">
        <v>1271.78</v>
      </c>
    </row>
    <row r="30" spans="2:16" x14ac:dyDescent="0.55000000000000004">
      <c r="B30" s="7" t="s">
        <v>8</v>
      </c>
      <c r="C30" s="15">
        <v>2268.4699999999998</v>
      </c>
      <c r="D30" s="8">
        <v>1225.21</v>
      </c>
      <c r="E30" s="8">
        <v>1468.3</v>
      </c>
      <c r="F30" s="8">
        <v>2511.39</v>
      </c>
      <c r="G30" s="8">
        <v>3726.98</v>
      </c>
      <c r="H30" s="9">
        <v>2411.06</v>
      </c>
      <c r="J30" s="7" t="s">
        <v>8</v>
      </c>
      <c r="K30" s="15">
        <v>525.07000000000005</v>
      </c>
      <c r="L30" s="8">
        <v>208.94</v>
      </c>
      <c r="M30" s="8">
        <v>268.79000000000002</v>
      </c>
      <c r="N30" s="8">
        <v>485.71</v>
      </c>
      <c r="O30" s="8">
        <v>897.47</v>
      </c>
      <c r="P30" s="9">
        <v>760.93</v>
      </c>
    </row>
    <row r="31" spans="2:16" x14ac:dyDescent="0.55000000000000004">
      <c r="B31" s="7" t="s">
        <v>9</v>
      </c>
      <c r="C31" s="15">
        <v>945.16</v>
      </c>
      <c r="D31" s="8">
        <v>616.42999999999995</v>
      </c>
      <c r="E31" s="8">
        <v>881.62</v>
      </c>
      <c r="F31" s="8">
        <v>1036.6199999999999</v>
      </c>
      <c r="G31" s="8">
        <v>1211.6199999999999</v>
      </c>
      <c r="H31" s="9">
        <v>979.7</v>
      </c>
      <c r="J31" s="7" t="s">
        <v>9</v>
      </c>
      <c r="K31" s="15">
        <v>207.84</v>
      </c>
      <c r="L31" s="8">
        <v>102.93</v>
      </c>
      <c r="M31" s="8">
        <v>161.62</v>
      </c>
      <c r="N31" s="8">
        <v>188.96</v>
      </c>
      <c r="O31" s="8">
        <v>269.58999999999997</v>
      </c>
      <c r="P31" s="9">
        <v>314.97000000000003</v>
      </c>
    </row>
    <row r="32" spans="2:16" ht="14.7" thickBot="1" x14ac:dyDescent="0.6">
      <c r="B32" s="18" t="s">
        <v>35</v>
      </c>
      <c r="C32" s="19">
        <v>712.53</v>
      </c>
      <c r="D32" s="20">
        <v>410.44</v>
      </c>
      <c r="E32" s="20">
        <v>351.43</v>
      </c>
      <c r="F32" s="20">
        <v>857.85</v>
      </c>
      <c r="G32" s="20">
        <v>978.34</v>
      </c>
      <c r="H32" s="21">
        <v>965.19</v>
      </c>
      <c r="J32" s="18" t="s">
        <v>35</v>
      </c>
      <c r="K32" s="19">
        <v>160.34</v>
      </c>
      <c r="L32" s="20">
        <v>61.79</v>
      </c>
      <c r="M32" s="20">
        <v>63.28</v>
      </c>
      <c r="N32" s="20">
        <v>177.89</v>
      </c>
      <c r="O32" s="20">
        <v>228.05</v>
      </c>
      <c r="P32" s="21">
        <v>269.68</v>
      </c>
    </row>
    <row r="33" spans="2:16" ht="14.7" thickTop="1" x14ac:dyDescent="0.55000000000000004">
      <c r="B33" s="25" t="s">
        <v>29</v>
      </c>
      <c r="C33" s="22">
        <f>C30-C27</f>
        <v>-7174.2200000000012</v>
      </c>
      <c r="D33" s="23">
        <f t="shared" ref="D33:H33" si="16">D30-D27</f>
        <v>-3227.92</v>
      </c>
      <c r="E33" s="23">
        <f t="shared" si="16"/>
        <v>-6444.3099999999995</v>
      </c>
      <c r="F33" s="23">
        <f t="shared" si="16"/>
        <v>-7705.67</v>
      </c>
      <c r="G33" s="23">
        <f t="shared" si="16"/>
        <v>-7948.49</v>
      </c>
      <c r="H33" s="24">
        <f t="shared" si="16"/>
        <v>-10550.54</v>
      </c>
      <c r="J33" s="25" t="s">
        <v>29</v>
      </c>
      <c r="K33" s="22">
        <f>K30-K27</f>
        <v>-1548.35</v>
      </c>
      <c r="L33" s="23">
        <f t="shared" ref="L33:P33" si="17">L30-L27</f>
        <v>-501.46</v>
      </c>
      <c r="M33" s="23">
        <f t="shared" si="17"/>
        <v>-1193.27</v>
      </c>
      <c r="N33" s="23">
        <f t="shared" si="17"/>
        <v>-1454.6499999999999</v>
      </c>
      <c r="O33" s="23">
        <f t="shared" si="17"/>
        <v>-1687.93</v>
      </c>
      <c r="P33" s="24">
        <f t="shared" si="17"/>
        <v>-2893.73</v>
      </c>
    </row>
    <row r="34" spans="2:16" x14ac:dyDescent="0.55000000000000004">
      <c r="B34" s="25" t="s">
        <v>30</v>
      </c>
      <c r="C34" s="22">
        <f>C32-C29</f>
        <v>-3836.63</v>
      </c>
      <c r="D34" s="23">
        <f t="shared" ref="D34:H34" si="18">D32-D29</f>
        <v>-1803.38</v>
      </c>
      <c r="E34" s="23">
        <f t="shared" si="18"/>
        <v>-3517.21</v>
      </c>
      <c r="F34" s="23">
        <f t="shared" si="18"/>
        <v>-5292.1299999999992</v>
      </c>
      <c r="G34" s="23">
        <f t="shared" si="18"/>
        <v>-5154.67</v>
      </c>
      <c r="H34" s="24">
        <f t="shared" si="18"/>
        <v>-3417.2999999999997</v>
      </c>
      <c r="J34" s="25" t="s">
        <v>30</v>
      </c>
      <c r="K34" s="22">
        <f>K32-K29</f>
        <v>-780.18999999999994</v>
      </c>
      <c r="L34" s="23">
        <f t="shared" ref="L34:P34" si="19">L32-L29</f>
        <v>-274.58</v>
      </c>
      <c r="M34" s="23">
        <f t="shared" si="19"/>
        <v>-612.03</v>
      </c>
      <c r="N34" s="23">
        <f t="shared" si="19"/>
        <v>-942.41</v>
      </c>
      <c r="O34" s="23">
        <f t="shared" si="19"/>
        <v>-1064.3400000000001</v>
      </c>
      <c r="P34" s="24">
        <f t="shared" si="19"/>
        <v>-1002.0999999999999</v>
      </c>
    </row>
    <row r="35" spans="2:16" x14ac:dyDescent="0.55000000000000004">
      <c r="B35" s="51" t="s">
        <v>37</v>
      </c>
      <c r="C35" s="32">
        <f>(C28+C29)/C27</f>
        <v>0.87304041539010602</v>
      </c>
      <c r="D35" s="32">
        <f t="shared" ref="D35:H35" si="20">(D28+D29)/D27</f>
        <v>0.82939415646971903</v>
      </c>
      <c r="E35" s="32">
        <f t="shared" si="20"/>
        <v>0.78899250689721845</v>
      </c>
      <c r="F35" s="32">
        <f t="shared" si="20"/>
        <v>0.88970114690527413</v>
      </c>
      <c r="G35" s="32">
        <f t="shared" si="20"/>
        <v>0.89192469339564062</v>
      </c>
      <c r="H35" s="32">
        <f t="shared" si="20"/>
        <v>0.90927431798543379</v>
      </c>
      <c r="J35" s="51" t="s">
        <v>37</v>
      </c>
      <c r="K35" s="32">
        <f>(K28+K29)/K27</f>
        <v>0.84093912473112054</v>
      </c>
      <c r="L35" s="32">
        <f t="shared" ref="L35:P35" si="21">(L28+L29)/L27</f>
        <v>0.7940174549549549</v>
      </c>
      <c r="M35" s="32">
        <f t="shared" si="21"/>
        <v>0.76142565968564901</v>
      </c>
      <c r="N35" s="32">
        <f t="shared" si="21"/>
        <v>0.86579294563895359</v>
      </c>
      <c r="O35" s="32">
        <f t="shared" si="21"/>
        <v>0.84085247930687712</v>
      </c>
      <c r="P35" s="32">
        <f t="shared" si="21"/>
        <v>0.86869093157776645</v>
      </c>
    </row>
    <row r="36" spans="2:16" x14ac:dyDescent="0.55000000000000004">
      <c r="B36" s="51" t="s">
        <v>38</v>
      </c>
      <c r="C36" s="32">
        <f>(C31+C32)/C30</f>
        <v>0.73075244548087481</v>
      </c>
      <c r="D36" s="32">
        <f t="shared" ref="D36:H36" si="22">(D31+D32)/D30</f>
        <v>0.83811754719599074</v>
      </c>
      <c r="E36" s="32">
        <f t="shared" si="22"/>
        <v>0.8397806987672819</v>
      </c>
      <c r="F36" s="32">
        <f t="shared" si="22"/>
        <v>0.75435117604195279</v>
      </c>
      <c r="G36" s="32">
        <f t="shared" si="22"/>
        <v>0.58759639171661771</v>
      </c>
      <c r="H36" s="32">
        <f t="shared" si="22"/>
        <v>0.80665350509734313</v>
      </c>
      <c r="J36" s="51" t="s">
        <v>38</v>
      </c>
      <c r="K36" s="32">
        <f>(K31+K32)/K30</f>
        <v>0.70120174452930084</v>
      </c>
      <c r="L36" s="32">
        <f t="shared" ref="L36:P36" si="23">(L31+L32)/L30</f>
        <v>0.78836029482147985</v>
      </c>
      <c r="M36" s="32">
        <f t="shared" si="23"/>
        <v>0.83671267532274263</v>
      </c>
      <c r="N36" s="32">
        <f t="shared" si="23"/>
        <v>0.75528607605361231</v>
      </c>
      <c r="O36" s="32">
        <f t="shared" si="23"/>
        <v>0.55449207215840079</v>
      </c>
      <c r="P36" s="32">
        <f t="shared" si="23"/>
        <v>0.76833611501715027</v>
      </c>
    </row>
    <row r="37" spans="2:16" ht="18.3" x14ac:dyDescent="0.7">
      <c r="B37" s="26" t="s">
        <v>12</v>
      </c>
      <c r="C37" s="16"/>
      <c r="D37" s="10"/>
      <c r="E37" s="10"/>
      <c r="F37" s="10"/>
      <c r="G37" s="10"/>
      <c r="H37" s="11"/>
      <c r="J37" s="26" t="s">
        <v>12</v>
      </c>
      <c r="K37" s="16"/>
      <c r="L37" s="10"/>
      <c r="M37" s="10"/>
      <c r="N37" s="10"/>
      <c r="O37" s="10"/>
      <c r="P37" s="11"/>
    </row>
    <row r="38" spans="2:16" x14ac:dyDescent="0.55000000000000004">
      <c r="B38" s="7" t="s">
        <v>5</v>
      </c>
      <c r="C38" s="15">
        <v>15719.29</v>
      </c>
      <c r="D38" s="8">
        <v>9514.14</v>
      </c>
      <c r="E38" s="8">
        <v>13150.52</v>
      </c>
      <c r="F38" s="8">
        <v>16114.02</v>
      </c>
      <c r="G38" s="8">
        <v>16698.18</v>
      </c>
      <c r="H38" s="9">
        <v>23131.3</v>
      </c>
      <c r="J38" s="7" t="s">
        <v>5</v>
      </c>
      <c r="K38" s="15">
        <v>3572.08</v>
      </c>
      <c r="L38" s="8">
        <v>1611.14</v>
      </c>
      <c r="M38" s="8">
        <v>2557.17</v>
      </c>
      <c r="N38" s="8">
        <v>3193.68</v>
      </c>
      <c r="O38" s="8">
        <v>3940.98</v>
      </c>
      <c r="P38" s="9">
        <v>6537.75</v>
      </c>
    </row>
    <row r="39" spans="2:16" x14ac:dyDescent="0.55000000000000004">
      <c r="B39" s="7" t="s">
        <v>7</v>
      </c>
      <c r="C39" s="15">
        <v>8546.31</v>
      </c>
      <c r="D39" s="8">
        <v>4481.29</v>
      </c>
      <c r="E39" s="8">
        <v>5839.07</v>
      </c>
      <c r="F39" s="8">
        <v>7602.63</v>
      </c>
      <c r="G39" s="8">
        <v>8706.49</v>
      </c>
      <c r="H39" s="9">
        <v>16112.02</v>
      </c>
      <c r="J39" s="7" t="s">
        <v>7</v>
      </c>
      <c r="K39" s="15">
        <v>1952.72</v>
      </c>
      <c r="L39" s="8">
        <v>763.44</v>
      </c>
      <c r="M39" s="8">
        <v>1130.3800000000001</v>
      </c>
      <c r="N39" s="8">
        <v>1510.62</v>
      </c>
      <c r="O39" s="8">
        <v>1985.57</v>
      </c>
      <c r="P39" s="9">
        <v>4362.28</v>
      </c>
    </row>
    <row r="40" spans="2:16" x14ac:dyDescent="0.55000000000000004">
      <c r="B40" s="7" t="s">
        <v>6</v>
      </c>
      <c r="C40" s="15">
        <v>5880.68</v>
      </c>
      <c r="D40" s="8">
        <v>3981.52</v>
      </c>
      <c r="E40" s="8">
        <v>5820.63</v>
      </c>
      <c r="F40" s="8">
        <v>7016.63</v>
      </c>
      <c r="G40" s="8">
        <v>6786.68</v>
      </c>
      <c r="H40" s="9">
        <v>5799.55</v>
      </c>
      <c r="J40" s="7" t="s">
        <v>6</v>
      </c>
      <c r="K40" s="15">
        <v>1269.5899999999999</v>
      </c>
      <c r="L40" s="8">
        <v>638.64</v>
      </c>
      <c r="M40" s="8">
        <v>1105.75</v>
      </c>
      <c r="N40" s="8">
        <v>1337.26</v>
      </c>
      <c r="O40" s="8">
        <v>1568.17</v>
      </c>
      <c r="P40" s="9">
        <v>1691.28</v>
      </c>
    </row>
    <row r="41" spans="2:16" x14ac:dyDescent="0.55000000000000004">
      <c r="B41" s="7" t="s">
        <v>8</v>
      </c>
      <c r="C41" s="15">
        <v>1235.54</v>
      </c>
      <c r="D41" s="8">
        <v>583.14</v>
      </c>
      <c r="E41" s="8">
        <v>1290.31</v>
      </c>
      <c r="F41" s="8">
        <v>1321.91</v>
      </c>
      <c r="G41" s="8">
        <v>1769.4</v>
      </c>
      <c r="H41" s="9">
        <v>1213.01</v>
      </c>
      <c r="J41" s="7" t="s">
        <v>8</v>
      </c>
      <c r="K41" s="15">
        <v>293.8</v>
      </c>
      <c r="L41" s="8">
        <v>98.64</v>
      </c>
      <c r="M41" s="8">
        <v>264.89999999999998</v>
      </c>
      <c r="N41" s="8">
        <v>260.92</v>
      </c>
      <c r="O41" s="8">
        <v>456.7</v>
      </c>
      <c r="P41" s="9">
        <v>385.55</v>
      </c>
    </row>
    <row r="42" spans="2:16" x14ac:dyDescent="0.55000000000000004">
      <c r="B42" s="7" t="s">
        <v>9</v>
      </c>
      <c r="C42" s="15">
        <v>389.24</v>
      </c>
      <c r="D42" s="8">
        <v>249.53</v>
      </c>
      <c r="E42" s="8">
        <v>417.7</v>
      </c>
      <c r="F42" s="8">
        <v>373.26</v>
      </c>
      <c r="G42" s="8">
        <v>538.47</v>
      </c>
      <c r="H42" s="9">
        <v>367.17</v>
      </c>
      <c r="J42" s="7" t="s">
        <v>9</v>
      </c>
      <c r="K42" s="15">
        <v>92.16</v>
      </c>
      <c r="L42" s="8">
        <v>42.85</v>
      </c>
      <c r="M42" s="8">
        <v>83.46</v>
      </c>
      <c r="N42" s="8">
        <v>79.599999999999994</v>
      </c>
      <c r="O42" s="8">
        <v>137</v>
      </c>
      <c r="P42" s="9">
        <v>117.33</v>
      </c>
    </row>
    <row r="43" spans="2:16" ht="14.7" thickBot="1" x14ac:dyDescent="0.6">
      <c r="B43" s="18" t="s">
        <v>35</v>
      </c>
      <c r="C43" s="19">
        <v>725.58</v>
      </c>
      <c r="D43" s="20">
        <v>300.95999999999998</v>
      </c>
      <c r="E43" s="20">
        <v>763.55</v>
      </c>
      <c r="F43" s="20">
        <v>864.14</v>
      </c>
      <c r="G43" s="20">
        <v>961.69</v>
      </c>
      <c r="H43" s="21">
        <v>737.78</v>
      </c>
      <c r="J43" s="18" t="s">
        <v>35</v>
      </c>
      <c r="K43" s="19">
        <v>171.78</v>
      </c>
      <c r="L43" s="20">
        <v>50.75</v>
      </c>
      <c r="M43" s="20">
        <v>158.65</v>
      </c>
      <c r="N43" s="20">
        <v>165.18</v>
      </c>
      <c r="O43" s="20">
        <v>248.77</v>
      </c>
      <c r="P43" s="21">
        <v>234.16</v>
      </c>
    </row>
    <row r="44" spans="2:16" ht="14.7" thickTop="1" x14ac:dyDescent="0.55000000000000004">
      <c r="B44" s="25" t="s">
        <v>29</v>
      </c>
      <c r="C44" s="22">
        <f>C41-C38</f>
        <v>-14483.75</v>
      </c>
      <c r="D44" s="23">
        <f t="shared" ref="D44:H44" si="24">D41-D38</f>
        <v>-8931</v>
      </c>
      <c r="E44" s="23">
        <f t="shared" si="24"/>
        <v>-11860.210000000001</v>
      </c>
      <c r="F44" s="23">
        <f t="shared" si="24"/>
        <v>-14792.11</v>
      </c>
      <c r="G44" s="23">
        <f t="shared" si="24"/>
        <v>-14928.78</v>
      </c>
      <c r="H44" s="24">
        <f t="shared" si="24"/>
        <v>-21918.29</v>
      </c>
      <c r="J44" s="25" t="s">
        <v>29</v>
      </c>
      <c r="K44" s="22">
        <f>K41-K38</f>
        <v>-3278.2799999999997</v>
      </c>
      <c r="L44" s="23">
        <f t="shared" ref="L44:P44" si="25">L41-L38</f>
        <v>-1512.5</v>
      </c>
      <c r="M44" s="23">
        <f t="shared" si="25"/>
        <v>-2292.27</v>
      </c>
      <c r="N44" s="23">
        <f t="shared" si="25"/>
        <v>-2932.7599999999998</v>
      </c>
      <c r="O44" s="23">
        <f t="shared" si="25"/>
        <v>-3484.28</v>
      </c>
      <c r="P44" s="24">
        <f t="shared" si="25"/>
        <v>-6152.2</v>
      </c>
    </row>
    <row r="45" spans="2:16" x14ac:dyDescent="0.55000000000000004">
      <c r="B45" s="25" t="s">
        <v>30</v>
      </c>
      <c r="C45" s="22">
        <f>C43-C40</f>
        <v>-5155.1000000000004</v>
      </c>
      <c r="D45" s="23">
        <f t="shared" ref="D45:H45" si="26">D43-D40</f>
        <v>-3680.56</v>
      </c>
      <c r="E45" s="23">
        <f t="shared" si="26"/>
        <v>-5057.08</v>
      </c>
      <c r="F45" s="23">
        <f t="shared" si="26"/>
        <v>-6152.49</v>
      </c>
      <c r="G45" s="23">
        <f t="shared" si="26"/>
        <v>-5824.99</v>
      </c>
      <c r="H45" s="24">
        <f t="shared" si="26"/>
        <v>-5061.7700000000004</v>
      </c>
      <c r="J45" s="25" t="s">
        <v>30</v>
      </c>
      <c r="K45" s="22">
        <f>K43-K40</f>
        <v>-1097.81</v>
      </c>
      <c r="L45" s="23">
        <f t="shared" ref="L45:P45" si="27">L43-L40</f>
        <v>-587.89</v>
      </c>
      <c r="M45" s="23">
        <f t="shared" si="27"/>
        <v>-947.1</v>
      </c>
      <c r="N45" s="23">
        <f t="shared" si="27"/>
        <v>-1172.08</v>
      </c>
      <c r="O45" s="23">
        <f t="shared" si="27"/>
        <v>-1319.4</v>
      </c>
      <c r="P45" s="24">
        <f t="shared" si="27"/>
        <v>-1457.12</v>
      </c>
    </row>
    <row r="46" spans="2:16" x14ac:dyDescent="0.55000000000000004">
      <c r="B46" s="51" t="s">
        <v>37</v>
      </c>
      <c r="C46" s="32">
        <f>(C39+C40)/C38</f>
        <v>0.91778890776873501</v>
      </c>
      <c r="D46" s="32">
        <f t="shared" ref="D46:H46" si="28">(D39+D40)/D38</f>
        <v>0.88949815747928873</v>
      </c>
      <c r="E46" s="32">
        <f t="shared" si="28"/>
        <v>0.88663414070318136</v>
      </c>
      <c r="F46" s="32">
        <f t="shared" si="28"/>
        <v>0.90723854134474202</v>
      </c>
      <c r="G46" s="32">
        <f t="shared" si="28"/>
        <v>0.92783584797864194</v>
      </c>
      <c r="H46" s="32">
        <f t="shared" si="28"/>
        <v>0.947269284476013</v>
      </c>
      <c r="J46" s="51" t="s">
        <v>37</v>
      </c>
      <c r="K46" s="32">
        <f>(K39+K40)/K38</f>
        <v>0.90208226019574034</v>
      </c>
      <c r="L46" s="32">
        <f t="shared" ref="L46:P46" si="29">(L39+L40)/L38</f>
        <v>0.87024094740370161</v>
      </c>
      <c r="M46" s="32">
        <f t="shared" si="29"/>
        <v>0.87445496388585819</v>
      </c>
      <c r="N46" s="32">
        <f t="shared" si="29"/>
        <v>0.89172365421707878</v>
      </c>
      <c r="O46" s="32">
        <f t="shared" si="29"/>
        <v>0.90174017630132597</v>
      </c>
      <c r="P46" s="32">
        <f t="shared" si="29"/>
        <v>0.92593935222362422</v>
      </c>
    </row>
    <row r="47" spans="2:16" x14ac:dyDescent="0.55000000000000004">
      <c r="B47" s="51" t="s">
        <v>38</v>
      </c>
      <c r="C47" s="32">
        <f>(C42+C43)/C41</f>
        <v>0.90229373391391632</v>
      </c>
      <c r="D47" s="32">
        <f t="shared" ref="D47:H47" si="30">(D42+D43)/D41</f>
        <v>0.94401001474774504</v>
      </c>
      <c r="E47" s="32">
        <f t="shared" si="30"/>
        <v>0.91547767590734008</v>
      </c>
      <c r="F47" s="32">
        <f t="shared" si="30"/>
        <v>0.93606977782148559</v>
      </c>
      <c r="G47" s="32">
        <f t="shared" si="30"/>
        <v>0.84783542443766247</v>
      </c>
      <c r="H47" s="32">
        <f t="shared" si="30"/>
        <v>0.91091582097427071</v>
      </c>
      <c r="J47" s="51" t="s">
        <v>38</v>
      </c>
      <c r="K47" s="32">
        <f>(K42+K43)/K41</f>
        <v>0.89836623553437711</v>
      </c>
      <c r="L47" s="32">
        <f t="shared" ref="L47:P47" si="31">(L42+L43)/L41</f>
        <v>0.94890510948905105</v>
      </c>
      <c r="M47" s="32">
        <f t="shared" si="31"/>
        <v>0.91396753491883742</v>
      </c>
      <c r="N47" s="32">
        <f t="shared" si="31"/>
        <v>0.93814195922121713</v>
      </c>
      <c r="O47" s="32">
        <f t="shared" si="31"/>
        <v>0.84469016860083201</v>
      </c>
      <c r="P47" s="32">
        <f t="shared" si="31"/>
        <v>0.91165866943327711</v>
      </c>
    </row>
    <row r="48" spans="2:16" ht="18.3" x14ac:dyDescent="0.7">
      <c r="B48" s="26" t="s">
        <v>13</v>
      </c>
      <c r="C48" s="16"/>
      <c r="D48" s="10"/>
      <c r="E48" s="10"/>
      <c r="F48" s="10"/>
      <c r="G48" s="10"/>
      <c r="H48" s="11"/>
      <c r="J48" s="26" t="s">
        <v>13</v>
      </c>
      <c r="K48" s="16"/>
      <c r="L48" s="10"/>
      <c r="M48" s="10"/>
      <c r="N48" s="10"/>
      <c r="O48" s="10"/>
      <c r="P48" s="11"/>
    </row>
    <row r="49" spans="2:16" x14ac:dyDescent="0.55000000000000004">
      <c r="B49" s="7" t="s">
        <v>5</v>
      </c>
      <c r="C49" s="15">
        <v>4615.26</v>
      </c>
      <c r="D49" s="8">
        <v>1857.98</v>
      </c>
      <c r="E49" s="8">
        <v>2941.76</v>
      </c>
      <c r="F49" s="8">
        <v>5118.83</v>
      </c>
      <c r="G49" s="8">
        <v>5278.23</v>
      </c>
      <c r="H49" s="9">
        <v>7885.19</v>
      </c>
      <c r="J49" s="7" t="s">
        <v>5</v>
      </c>
      <c r="K49" s="15">
        <v>1049.48</v>
      </c>
      <c r="L49" s="8">
        <v>304.39</v>
      </c>
      <c r="M49" s="8">
        <v>533.52</v>
      </c>
      <c r="N49" s="8">
        <v>959.98</v>
      </c>
      <c r="O49" s="8">
        <v>1211.26</v>
      </c>
      <c r="P49" s="9">
        <v>2230.9299999999998</v>
      </c>
    </row>
    <row r="50" spans="2:16" x14ac:dyDescent="0.55000000000000004">
      <c r="B50" s="7" t="s">
        <v>7</v>
      </c>
      <c r="C50" s="15">
        <v>1762.88</v>
      </c>
      <c r="D50" s="8">
        <v>455.74</v>
      </c>
      <c r="E50" s="8">
        <v>662.49</v>
      </c>
      <c r="F50" s="8">
        <v>1527.55</v>
      </c>
      <c r="G50" s="8">
        <v>1646.51</v>
      </c>
      <c r="H50" s="9">
        <v>4525.88</v>
      </c>
      <c r="J50" s="7" t="s">
        <v>7</v>
      </c>
      <c r="K50" s="15">
        <v>414.08</v>
      </c>
      <c r="L50" s="8">
        <v>71.37</v>
      </c>
      <c r="M50" s="8">
        <v>122.36</v>
      </c>
      <c r="N50" s="8">
        <v>279.17</v>
      </c>
      <c r="O50" s="8">
        <v>370.87</v>
      </c>
      <c r="P50" s="9">
        <v>1223.53</v>
      </c>
    </row>
    <row r="51" spans="2:16" x14ac:dyDescent="0.55000000000000004">
      <c r="B51" s="7" t="s">
        <v>6</v>
      </c>
      <c r="C51" s="15">
        <v>1927.36</v>
      </c>
      <c r="D51" s="8">
        <v>833.94</v>
      </c>
      <c r="E51" s="8">
        <v>1522.21</v>
      </c>
      <c r="F51" s="8">
        <v>2646.76</v>
      </c>
      <c r="G51" s="8">
        <v>2386.34</v>
      </c>
      <c r="H51" s="9">
        <v>2249.11</v>
      </c>
      <c r="J51" s="7" t="s">
        <v>6</v>
      </c>
      <c r="K51" s="15">
        <v>411.29</v>
      </c>
      <c r="L51" s="8">
        <v>131.58000000000001</v>
      </c>
      <c r="M51" s="8">
        <v>263.76</v>
      </c>
      <c r="N51" s="8">
        <v>500.45</v>
      </c>
      <c r="O51" s="8">
        <v>540.98</v>
      </c>
      <c r="P51" s="9">
        <v>616.75</v>
      </c>
    </row>
    <row r="52" spans="2:16" x14ac:dyDescent="0.55000000000000004">
      <c r="B52" s="7" t="s">
        <v>8</v>
      </c>
      <c r="C52" s="15">
        <v>1512.7</v>
      </c>
      <c r="D52" s="8">
        <v>1242.76</v>
      </c>
      <c r="E52" s="8">
        <v>1354.72</v>
      </c>
      <c r="F52" s="8">
        <v>1468.85</v>
      </c>
      <c r="G52" s="8">
        <v>1820.29</v>
      </c>
      <c r="H52" s="9">
        <v>1677.07</v>
      </c>
      <c r="J52" s="7" t="s">
        <v>8</v>
      </c>
      <c r="K52" s="15">
        <v>376.25</v>
      </c>
      <c r="L52" s="8">
        <v>205.99</v>
      </c>
      <c r="M52" s="8">
        <v>245.03</v>
      </c>
      <c r="N52" s="8">
        <v>298.52999999999997</v>
      </c>
      <c r="O52" s="8">
        <v>530.70000000000005</v>
      </c>
      <c r="P52" s="9">
        <v>599.20000000000005</v>
      </c>
    </row>
    <row r="53" spans="2:16" x14ac:dyDescent="0.55000000000000004">
      <c r="B53" s="7" t="s">
        <v>9</v>
      </c>
      <c r="C53" s="15">
        <v>949.56</v>
      </c>
      <c r="D53" s="8">
        <v>805.73</v>
      </c>
      <c r="E53" s="8">
        <v>903.32</v>
      </c>
      <c r="F53" s="8">
        <v>911.78</v>
      </c>
      <c r="G53" s="8">
        <v>1140.96</v>
      </c>
      <c r="H53" s="9">
        <v>986.01</v>
      </c>
      <c r="J53" s="7" t="s">
        <v>9</v>
      </c>
      <c r="K53" s="15">
        <v>233.24</v>
      </c>
      <c r="L53" s="8">
        <v>135.6</v>
      </c>
      <c r="M53" s="8">
        <v>161.5</v>
      </c>
      <c r="N53" s="8">
        <v>187.99</v>
      </c>
      <c r="O53" s="8">
        <v>341.67</v>
      </c>
      <c r="P53" s="9">
        <v>338.33</v>
      </c>
    </row>
    <row r="54" spans="2:16" ht="14.7" thickBot="1" x14ac:dyDescent="0.6">
      <c r="B54" s="18" t="s">
        <v>35</v>
      </c>
      <c r="C54" s="19">
        <v>307.56</v>
      </c>
      <c r="D54" s="20">
        <v>279.08999999999997</v>
      </c>
      <c r="E54" s="20">
        <v>231.82</v>
      </c>
      <c r="F54" s="20">
        <v>291.63</v>
      </c>
      <c r="G54" s="20">
        <v>367.7</v>
      </c>
      <c r="H54" s="21">
        <v>367.66</v>
      </c>
      <c r="J54" s="18" t="s">
        <v>35</v>
      </c>
      <c r="K54" s="19">
        <v>75.88</v>
      </c>
      <c r="L54" s="20">
        <v>43.79</v>
      </c>
      <c r="M54" s="20">
        <v>41.44</v>
      </c>
      <c r="N54" s="20">
        <v>53.83</v>
      </c>
      <c r="O54" s="20">
        <v>96.89</v>
      </c>
      <c r="P54" s="21">
        <v>143.13999999999999</v>
      </c>
    </row>
    <row r="55" spans="2:16" ht="14.7" thickTop="1" x14ac:dyDescent="0.55000000000000004">
      <c r="B55" s="25" t="s">
        <v>29</v>
      </c>
      <c r="C55" s="22">
        <f>C52-C49</f>
        <v>-3102.5600000000004</v>
      </c>
      <c r="D55" s="23">
        <f t="shared" ref="D55:H55" si="32">D52-D49</f>
        <v>-615.22</v>
      </c>
      <c r="E55" s="23">
        <f t="shared" si="32"/>
        <v>-1587.0400000000002</v>
      </c>
      <c r="F55" s="23">
        <f t="shared" si="32"/>
        <v>-3649.98</v>
      </c>
      <c r="G55" s="23">
        <f t="shared" si="32"/>
        <v>-3457.9399999999996</v>
      </c>
      <c r="H55" s="24">
        <f t="shared" si="32"/>
        <v>-6208.12</v>
      </c>
      <c r="J55" s="25" t="s">
        <v>29</v>
      </c>
      <c r="K55" s="22">
        <f>K52-K49</f>
        <v>-673.23</v>
      </c>
      <c r="L55" s="23">
        <f t="shared" ref="L55:P55" si="33">L52-L49</f>
        <v>-98.399999999999977</v>
      </c>
      <c r="M55" s="23">
        <f t="shared" si="33"/>
        <v>-288.49</v>
      </c>
      <c r="N55" s="23">
        <f t="shared" si="33"/>
        <v>-661.45</v>
      </c>
      <c r="O55" s="23">
        <f t="shared" si="33"/>
        <v>-680.56</v>
      </c>
      <c r="P55" s="24">
        <f t="shared" si="33"/>
        <v>-1631.7299999999998</v>
      </c>
    </row>
    <row r="56" spans="2:16" x14ac:dyDescent="0.55000000000000004">
      <c r="B56" s="25" t="s">
        <v>30</v>
      </c>
      <c r="C56" s="22">
        <f>C54-C51</f>
        <v>-1619.8</v>
      </c>
      <c r="D56" s="23">
        <f t="shared" ref="D56:H56" si="34">D54-D51</f>
        <v>-554.85000000000014</v>
      </c>
      <c r="E56" s="23">
        <f t="shared" si="34"/>
        <v>-1290.3900000000001</v>
      </c>
      <c r="F56" s="23">
        <f t="shared" si="34"/>
        <v>-2355.13</v>
      </c>
      <c r="G56" s="23">
        <f t="shared" si="34"/>
        <v>-2018.64</v>
      </c>
      <c r="H56" s="24">
        <f t="shared" si="34"/>
        <v>-1881.45</v>
      </c>
      <c r="J56" s="25" t="s">
        <v>30</v>
      </c>
      <c r="K56" s="22">
        <f>K54-K51</f>
        <v>-335.41</v>
      </c>
      <c r="L56" s="23">
        <f t="shared" ref="L56:P56" si="35">L54-L51</f>
        <v>-87.79000000000002</v>
      </c>
      <c r="M56" s="23">
        <f t="shared" si="35"/>
        <v>-222.32</v>
      </c>
      <c r="N56" s="23">
        <f t="shared" si="35"/>
        <v>-446.62</v>
      </c>
      <c r="O56" s="23">
        <f t="shared" si="35"/>
        <v>-444.09000000000003</v>
      </c>
      <c r="P56" s="24">
        <f t="shared" si="35"/>
        <v>-473.61</v>
      </c>
    </row>
    <row r="57" spans="2:16" x14ac:dyDescent="0.55000000000000004">
      <c r="B57" s="51" t="s">
        <v>37</v>
      </c>
      <c r="C57" s="32">
        <f>(C50+C51)/C49</f>
        <v>0.79957358848688909</v>
      </c>
      <c r="D57" s="32">
        <f t="shared" ref="D57:H57" si="36">(D50+D51)/D49</f>
        <v>0.69413018439380403</v>
      </c>
      <c r="E57" s="32">
        <f t="shared" si="36"/>
        <v>0.74265065810943098</v>
      </c>
      <c r="F57" s="32">
        <f t="shared" si="36"/>
        <v>0.81548127208756693</v>
      </c>
      <c r="G57" s="32">
        <f t="shared" si="36"/>
        <v>0.76405348004918328</v>
      </c>
      <c r="H57" s="32">
        <f t="shared" si="36"/>
        <v>0.85920440724953995</v>
      </c>
      <c r="J57" s="51" t="s">
        <v>37</v>
      </c>
      <c r="K57" s="32">
        <f>(K50+K51)/K49</f>
        <v>0.78645614971223843</v>
      </c>
      <c r="L57" s="32">
        <f t="shared" ref="L57:P57" si="37">(L50+L51)/L49</f>
        <v>0.6667433227109959</v>
      </c>
      <c r="M57" s="32">
        <f t="shared" si="37"/>
        <v>0.72372169740590797</v>
      </c>
      <c r="N57" s="32">
        <f t="shared" si="37"/>
        <v>0.81212108585595533</v>
      </c>
      <c r="O57" s="32">
        <f t="shared" si="37"/>
        <v>0.75281112230239589</v>
      </c>
      <c r="P57" s="32">
        <f t="shared" si="37"/>
        <v>0.82489365421595484</v>
      </c>
    </row>
    <row r="58" spans="2:16" x14ac:dyDescent="0.55000000000000004">
      <c r="B58" s="51" t="s">
        <v>38</v>
      </c>
      <c r="C58" s="32">
        <f>(C53+C54)/C52</f>
        <v>0.83104382891518469</v>
      </c>
      <c r="D58" s="32">
        <f t="shared" ref="D58:H58" si="38">(D53+D54)/D52</f>
        <v>0.87291190575815114</v>
      </c>
      <c r="E58" s="32">
        <f t="shared" si="38"/>
        <v>0.83791484587220977</v>
      </c>
      <c r="F58" s="32">
        <f t="shared" si="38"/>
        <v>0.81928719746740641</v>
      </c>
      <c r="G58" s="32">
        <f t="shared" si="38"/>
        <v>0.82880200407627358</v>
      </c>
      <c r="H58" s="32">
        <f t="shared" si="38"/>
        <v>0.80716368428270746</v>
      </c>
      <c r="J58" s="51" t="s">
        <v>38</v>
      </c>
      <c r="K58" s="32">
        <f>(K53+K54)/K52</f>
        <v>0.82158139534883723</v>
      </c>
      <c r="L58" s="32">
        <f t="shared" ref="L58:P58" si="39">(L53+L54)/L52</f>
        <v>0.87086751784067173</v>
      </c>
      <c r="M58" s="32">
        <f t="shared" si="39"/>
        <v>0.82822511529200504</v>
      </c>
      <c r="N58" s="32">
        <f t="shared" si="39"/>
        <v>0.8100358422939069</v>
      </c>
      <c r="O58" s="32">
        <f t="shared" si="39"/>
        <v>0.82638025249670244</v>
      </c>
      <c r="P58" s="32">
        <f t="shared" si="39"/>
        <v>0.80352136181575418</v>
      </c>
    </row>
    <row r="59" spans="2:16" ht="18.3" x14ac:dyDescent="0.7">
      <c r="B59" s="26" t="s">
        <v>14</v>
      </c>
      <c r="C59" s="16"/>
      <c r="D59" s="10"/>
      <c r="E59" s="10"/>
      <c r="F59" s="10"/>
      <c r="G59" s="10"/>
      <c r="H59" s="11"/>
      <c r="J59" s="26" t="s">
        <v>14</v>
      </c>
      <c r="K59" s="16"/>
      <c r="L59" s="10"/>
      <c r="M59" s="10"/>
      <c r="N59" s="10"/>
      <c r="O59" s="10"/>
      <c r="P59" s="11"/>
    </row>
    <row r="60" spans="2:16" x14ac:dyDescent="0.55000000000000004">
      <c r="B60" s="7" t="s">
        <v>5</v>
      </c>
      <c r="C60" s="15">
        <v>13019.37</v>
      </c>
      <c r="D60" s="8">
        <v>1836.55</v>
      </c>
      <c r="E60" s="8">
        <v>6531.01</v>
      </c>
      <c r="F60" s="8">
        <v>11399.13</v>
      </c>
      <c r="G60" s="8">
        <v>17054.05</v>
      </c>
      <c r="H60" s="9">
        <v>28296.62</v>
      </c>
      <c r="J60" s="7" t="s">
        <v>5</v>
      </c>
      <c r="K60" s="15">
        <v>3119.88</v>
      </c>
      <c r="L60" s="8">
        <v>233.71</v>
      </c>
      <c r="M60" s="8">
        <v>1123.8900000000001</v>
      </c>
      <c r="N60" s="8">
        <v>2101.73</v>
      </c>
      <c r="O60" s="8">
        <v>3570.89</v>
      </c>
      <c r="P60" s="9">
        <v>8541.1299999999992</v>
      </c>
    </row>
    <row r="61" spans="2:16" x14ac:dyDescent="0.55000000000000004">
      <c r="B61" s="7" t="s">
        <v>7</v>
      </c>
      <c r="C61" s="15">
        <v>8179.13</v>
      </c>
      <c r="D61" s="8">
        <v>995.89</v>
      </c>
      <c r="E61" s="8">
        <v>3752.82</v>
      </c>
      <c r="F61" s="8">
        <v>6099.64</v>
      </c>
      <c r="G61" s="8">
        <v>10083.780000000001</v>
      </c>
      <c r="H61" s="9">
        <v>19978.09</v>
      </c>
      <c r="J61" s="7" t="s">
        <v>7</v>
      </c>
      <c r="K61" s="15">
        <v>2007.19</v>
      </c>
      <c r="L61" s="8">
        <v>135.06</v>
      </c>
      <c r="M61" s="8">
        <v>665.78</v>
      </c>
      <c r="N61" s="8">
        <v>1128.55</v>
      </c>
      <c r="O61" s="8">
        <v>2065.66</v>
      </c>
      <c r="P61" s="9">
        <v>6023.11</v>
      </c>
    </row>
    <row r="62" spans="2:16" x14ac:dyDescent="0.55000000000000004">
      <c r="B62" s="7" t="s">
        <v>6</v>
      </c>
      <c r="C62" s="15">
        <v>3914.87</v>
      </c>
      <c r="D62" s="8">
        <v>765.54</v>
      </c>
      <c r="E62" s="8">
        <v>2091.86</v>
      </c>
      <c r="F62" s="8">
        <v>4325.46</v>
      </c>
      <c r="G62" s="8">
        <v>5616.79</v>
      </c>
      <c r="H62" s="9">
        <v>6779.63</v>
      </c>
      <c r="J62" s="7" t="s">
        <v>6</v>
      </c>
      <c r="K62" s="15">
        <v>861.91</v>
      </c>
      <c r="L62" s="8">
        <v>85.25</v>
      </c>
      <c r="M62" s="8">
        <v>330.07</v>
      </c>
      <c r="N62" s="8">
        <v>771.18</v>
      </c>
      <c r="O62" s="8">
        <v>1127.1400000000001</v>
      </c>
      <c r="P62" s="9">
        <v>1988.11</v>
      </c>
    </row>
    <row r="63" spans="2:16" x14ac:dyDescent="0.55000000000000004">
      <c r="B63" s="7" t="s">
        <v>8</v>
      </c>
      <c r="C63" s="15">
        <v>1156.0899999999999</v>
      </c>
      <c r="D63" s="8">
        <v>495.2</v>
      </c>
      <c r="E63" s="8">
        <v>794.31</v>
      </c>
      <c r="F63" s="8">
        <v>1156.78</v>
      </c>
      <c r="G63" s="8">
        <v>1603.62</v>
      </c>
      <c r="H63" s="9">
        <v>1731.41</v>
      </c>
      <c r="J63" s="7" t="s">
        <v>8</v>
      </c>
      <c r="K63" s="15">
        <v>263.27999999999997</v>
      </c>
      <c r="L63" s="8">
        <v>90.95</v>
      </c>
      <c r="M63" s="8">
        <v>157.18</v>
      </c>
      <c r="N63" s="8">
        <v>208.89</v>
      </c>
      <c r="O63" s="8">
        <v>364.5</v>
      </c>
      <c r="P63" s="9">
        <v>493.09</v>
      </c>
    </row>
    <row r="64" spans="2:16" x14ac:dyDescent="0.55000000000000004">
      <c r="B64" s="7" t="s">
        <v>9</v>
      </c>
      <c r="C64" s="15">
        <v>1003.85</v>
      </c>
      <c r="D64" s="8">
        <v>445.17</v>
      </c>
      <c r="E64" s="8">
        <v>661.52</v>
      </c>
      <c r="F64" s="8">
        <v>1009.09</v>
      </c>
      <c r="G64" s="8">
        <v>1434.84</v>
      </c>
      <c r="H64" s="9">
        <v>1469.34</v>
      </c>
      <c r="J64" s="7" t="s">
        <v>9</v>
      </c>
      <c r="K64" s="15">
        <v>229.66</v>
      </c>
      <c r="L64" s="8">
        <v>83.95</v>
      </c>
      <c r="M64" s="8">
        <v>132.69</v>
      </c>
      <c r="N64" s="8">
        <v>183.25</v>
      </c>
      <c r="O64" s="8">
        <v>316.61</v>
      </c>
      <c r="P64" s="9">
        <v>430.28</v>
      </c>
    </row>
    <row r="65" spans="2:16" ht="14.7" thickBot="1" x14ac:dyDescent="0.6">
      <c r="B65" s="18" t="s">
        <v>35</v>
      </c>
      <c r="C65" s="19">
        <v>101.56</v>
      </c>
      <c r="D65" s="20">
        <v>28.9</v>
      </c>
      <c r="E65" s="20">
        <v>71.03</v>
      </c>
      <c r="F65" s="20">
        <v>99.02</v>
      </c>
      <c r="G65" s="20">
        <v>133.71</v>
      </c>
      <c r="H65" s="21">
        <v>175.26</v>
      </c>
      <c r="J65" s="18" t="s">
        <v>35</v>
      </c>
      <c r="K65" s="19">
        <v>22.89</v>
      </c>
      <c r="L65" s="20">
        <v>3.82</v>
      </c>
      <c r="M65" s="20">
        <v>15</v>
      </c>
      <c r="N65" s="20">
        <v>15.81</v>
      </c>
      <c r="O65" s="20">
        <v>39.19</v>
      </c>
      <c r="P65" s="21">
        <v>40.39</v>
      </c>
    </row>
    <row r="66" spans="2:16" ht="14.7" thickTop="1" x14ac:dyDescent="0.55000000000000004">
      <c r="B66" s="25" t="s">
        <v>29</v>
      </c>
      <c r="C66" s="22">
        <f>C63-C60</f>
        <v>-11863.28</v>
      </c>
      <c r="D66" s="23">
        <f t="shared" ref="D66:H66" si="40">D63-D60</f>
        <v>-1341.35</v>
      </c>
      <c r="E66" s="23">
        <f t="shared" si="40"/>
        <v>-5736.7000000000007</v>
      </c>
      <c r="F66" s="23">
        <f t="shared" si="40"/>
        <v>-10242.349999999999</v>
      </c>
      <c r="G66" s="23">
        <f t="shared" si="40"/>
        <v>-15450.43</v>
      </c>
      <c r="H66" s="24">
        <f t="shared" si="40"/>
        <v>-26565.21</v>
      </c>
      <c r="J66" s="25" t="s">
        <v>29</v>
      </c>
      <c r="K66" s="22">
        <f>K63-K60</f>
        <v>-2856.6000000000004</v>
      </c>
      <c r="L66" s="23">
        <f t="shared" ref="L66:P66" si="41">L63-L60</f>
        <v>-142.76</v>
      </c>
      <c r="M66" s="23">
        <f t="shared" si="41"/>
        <v>-966.71</v>
      </c>
      <c r="N66" s="23">
        <f t="shared" si="41"/>
        <v>-1892.8400000000001</v>
      </c>
      <c r="O66" s="23">
        <f t="shared" si="41"/>
        <v>-3206.39</v>
      </c>
      <c r="P66" s="24">
        <f t="shared" si="41"/>
        <v>-8048.0399999999991</v>
      </c>
    </row>
    <row r="67" spans="2:16" x14ac:dyDescent="0.55000000000000004">
      <c r="B67" s="25" t="s">
        <v>30</v>
      </c>
      <c r="C67" s="22">
        <f>C65-C62</f>
        <v>-3813.31</v>
      </c>
      <c r="D67" s="23">
        <f t="shared" ref="D67:H67" si="42">D65-D62</f>
        <v>-736.64</v>
      </c>
      <c r="E67" s="23">
        <f t="shared" si="42"/>
        <v>-2020.8300000000002</v>
      </c>
      <c r="F67" s="23">
        <f t="shared" si="42"/>
        <v>-4226.4399999999996</v>
      </c>
      <c r="G67" s="23">
        <f t="shared" si="42"/>
        <v>-5483.08</v>
      </c>
      <c r="H67" s="24">
        <f t="shared" si="42"/>
        <v>-6604.37</v>
      </c>
      <c r="J67" s="25" t="s">
        <v>30</v>
      </c>
      <c r="K67" s="22">
        <f>K65-K62</f>
        <v>-839.02</v>
      </c>
      <c r="L67" s="23">
        <f t="shared" ref="L67:P67" si="43">L65-L62</f>
        <v>-81.430000000000007</v>
      </c>
      <c r="M67" s="23">
        <f t="shared" si="43"/>
        <v>-315.07</v>
      </c>
      <c r="N67" s="23">
        <f t="shared" si="43"/>
        <v>-755.37</v>
      </c>
      <c r="O67" s="23">
        <f t="shared" si="43"/>
        <v>-1087.95</v>
      </c>
      <c r="P67" s="24">
        <f t="shared" si="43"/>
        <v>-1947.7199999999998</v>
      </c>
    </row>
    <row r="68" spans="2:16" x14ac:dyDescent="0.55000000000000004">
      <c r="B68" s="51" t="s">
        <v>37</v>
      </c>
      <c r="C68" s="32">
        <f>(C61+C62)/C60</f>
        <v>0.92892359614942965</v>
      </c>
      <c r="D68" s="32">
        <f t="shared" ref="D68:H68" si="44">(D61+D62)/D60</f>
        <v>0.95909722033159994</v>
      </c>
      <c r="E68" s="32">
        <f t="shared" si="44"/>
        <v>0.89491211925873637</v>
      </c>
      <c r="F68" s="32">
        <f t="shared" si="44"/>
        <v>0.91455225091739467</v>
      </c>
      <c r="G68" s="32">
        <f t="shared" si="44"/>
        <v>0.92063586068998271</v>
      </c>
      <c r="H68" s="32">
        <f t="shared" si="44"/>
        <v>0.94561541272420535</v>
      </c>
      <c r="J68" s="51" t="s">
        <v>37</v>
      </c>
      <c r="K68" s="32">
        <f>(K61+K62)/K60</f>
        <v>0.91961870328345952</v>
      </c>
      <c r="L68" s="32">
        <f t="shared" ref="L68:P68" si="45">(L61+L62)/L60</f>
        <v>0.94266398528090367</v>
      </c>
      <c r="M68" s="32">
        <f t="shared" si="45"/>
        <v>0.88607425993647049</v>
      </c>
      <c r="N68" s="32">
        <f t="shared" si="45"/>
        <v>0.9038887012128104</v>
      </c>
      <c r="O68" s="32">
        <f t="shared" si="45"/>
        <v>0.8941188331200346</v>
      </c>
      <c r="P68" s="32">
        <f t="shared" si="45"/>
        <v>0.93795785803517806</v>
      </c>
    </row>
    <row r="69" spans="2:16" x14ac:dyDescent="0.55000000000000004">
      <c r="B69" s="51" t="s">
        <v>38</v>
      </c>
      <c r="C69" s="32">
        <f>(C64+C65)/C63</f>
        <v>0.95616258249790254</v>
      </c>
      <c r="D69" s="32">
        <f t="shared" ref="D69:H69" si="46">(D64+D65)/D63</f>
        <v>0.95733037156704359</v>
      </c>
      <c r="E69" s="32">
        <f t="shared" si="46"/>
        <v>0.92224698165703567</v>
      </c>
      <c r="F69" s="32">
        <f t="shared" si="46"/>
        <v>0.95792631269558615</v>
      </c>
      <c r="G69" s="32">
        <f t="shared" si="46"/>
        <v>0.97813072922512823</v>
      </c>
      <c r="H69" s="32">
        <f t="shared" si="46"/>
        <v>0.94986167343379091</v>
      </c>
      <c r="J69" s="51" t="s">
        <v>38</v>
      </c>
      <c r="K69" s="32">
        <f>(K64+K65)/K63</f>
        <v>0.95924491036159232</v>
      </c>
      <c r="L69" s="32">
        <f t="shared" ref="L69:P69" si="47">(L64+L65)/L63</f>
        <v>0.96503573391973607</v>
      </c>
      <c r="M69" s="32">
        <f t="shared" si="47"/>
        <v>0.93962336175085881</v>
      </c>
      <c r="N69" s="32">
        <f t="shared" si="47"/>
        <v>0.95294173967159757</v>
      </c>
      <c r="O69" s="32">
        <f t="shared" si="47"/>
        <v>0.97613168724279842</v>
      </c>
      <c r="P69" s="32">
        <f t="shared" si="47"/>
        <v>0.9545316270863331</v>
      </c>
    </row>
    <row r="70" spans="2:16" ht="18.3" x14ac:dyDescent="0.7">
      <c r="B70" s="26" t="s">
        <v>15</v>
      </c>
      <c r="C70" s="16"/>
      <c r="D70" s="10"/>
      <c r="E70" s="10"/>
      <c r="F70" s="10"/>
      <c r="G70" s="10"/>
      <c r="H70" s="11"/>
      <c r="J70" s="26" t="s">
        <v>15</v>
      </c>
      <c r="K70" s="16"/>
      <c r="L70" s="10"/>
      <c r="M70" s="10"/>
      <c r="N70" s="10"/>
      <c r="O70" s="10"/>
      <c r="P70" s="11"/>
    </row>
    <row r="71" spans="2:16" x14ac:dyDescent="0.55000000000000004">
      <c r="B71" s="7" t="s">
        <v>5</v>
      </c>
      <c r="C71" s="15">
        <v>3106.16</v>
      </c>
      <c r="D71" s="8">
        <v>865.06</v>
      </c>
      <c r="E71" s="8">
        <v>1215.76</v>
      </c>
      <c r="F71" s="8">
        <v>2985.15</v>
      </c>
      <c r="G71" s="8">
        <v>3810.87</v>
      </c>
      <c r="H71" s="9">
        <v>6659.13</v>
      </c>
      <c r="J71" s="7" t="s">
        <v>5</v>
      </c>
      <c r="K71" s="15">
        <v>707.77</v>
      </c>
      <c r="L71" s="8">
        <v>112.66</v>
      </c>
      <c r="M71" s="8">
        <v>207.56</v>
      </c>
      <c r="N71" s="8">
        <v>550.76</v>
      </c>
      <c r="O71" s="8">
        <v>792.12</v>
      </c>
      <c r="P71" s="9">
        <v>1870.14</v>
      </c>
    </row>
    <row r="72" spans="2:16" x14ac:dyDescent="0.55000000000000004">
      <c r="B72" s="7" t="s">
        <v>7</v>
      </c>
      <c r="C72" s="15">
        <v>1799.91</v>
      </c>
      <c r="D72" s="8">
        <v>426.7</v>
      </c>
      <c r="E72" s="8">
        <v>489.94</v>
      </c>
      <c r="F72" s="8">
        <v>1187.8699999999999</v>
      </c>
      <c r="G72" s="8">
        <v>2165.2600000000002</v>
      </c>
      <c r="H72" s="9">
        <v>4733.25</v>
      </c>
      <c r="J72" s="7" t="s">
        <v>7</v>
      </c>
      <c r="K72" s="15">
        <v>411.97</v>
      </c>
      <c r="L72" s="8">
        <v>44.78</v>
      </c>
      <c r="M72" s="8">
        <v>86.38</v>
      </c>
      <c r="N72" s="8">
        <v>214.26</v>
      </c>
      <c r="O72" s="8">
        <v>440.95</v>
      </c>
      <c r="P72" s="9">
        <v>1270.05</v>
      </c>
    </row>
    <row r="73" spans="2:16" x14ac:dyDescent="0.55000000000000004">
      <c r="B73" s="7" t="s">
        <v>6</v>
      </c>
      <c r="C73" s="15">
        <v>1181.49</v>
      </c>
      <c r="D73" s="8">
        <v>357.16</v>
      </c>
      <c r="E73" s="8">
        <v>674.28</v>
      </c>
      <c r="F73" s="8">
        <v>1640.5</v>
      </c>
      <c r="G73" s="8">
        <v>1501.16</v>
      </c>
      <c r="H73" s="9">
        <v>1735.86</v>
      </c>
      <c r="J73" s="7" t="s">
        <v>6</v>
      </c>
      <c r="K73" s="15">
        <v>259.2</v>
      </c>
      <c r="L73" s="8">
        <v>53.57</v>
      </c>
      <c r="M73" s="8">
        <v>112</v>
      </c>
      <c r="N73" s="8">
        <v>299.27</v>
      </c>
      <c r="O73" s="8">
        <v>310.31</v>
      </c>
      <c r="P73" s="9">
        <v>518.85</v>
      </c>
    </row>
    <row r="74" spans="2:16" x14ac:dyDescent="0.55000000000000004">
      <c r="B74" s="7" t="s">
        <v>8</v>
      </c>
      <c r="C74" s="15">
        <v>157.57</v>
      </c>
      <c r="D74" s="8">
        <v>90.28</v>
      </c>
      <c r="E74" s="8">
        <v>98.74</v>
      </c>
      <c r="F74" s="8">
        <v>121.12</v>
      </c>
      <c r="G74" s="8">
        <v>217.97</v>
      </c>
      <c r="H74" s="9">
        <v>259.83999999999997</v>
      </c>
      <c r="J74" s="7" t="s">
        <v>8</v>
      </c>
      <c r="K74" s="15">
        <v>32.89</v>
      </c>
      <c r="L74" s="8">
        <v>14.81</v>
      </c>
      <c r="M74" s="8">
        <v>18.190000000000001</v>
      </c>
      <c r="N74" s="8">
        <v>24.22</v>
      </c>
      <c r="O74" s="8">
        <v>42.26</v>
      </c>
      <c r="P74" s="9">
        <v>64.8</v>
      </c>
    </row>
    <row r="75" spans="2:16" x14ac:dyDescent="0.55000000000000004">
      <c r="B75" s="7" t="s">
        <v>9</v>
      </c>
      <c r="C75" s="15">
        <v>113.92</v>
      </c>
      <c r="D75" s="8">
        <v>76.41</v>
      </c>
      <c r="E75" s="8">
        <v>78.680000000000007</v>
      </c>
      <c r="F75" s="8">
        <v>92.98</v>
      </c>
      <c r="G75" s="8">
        <v>160.16999999999999</v>
      </c>
      <c r="H75" s="9">
        <v>161.41999999999999</v>
      </c>
      <c r="J75" s="7" t="s">
        <v>9</v>
      </c>
      <c r="K75" s="15">
        <v>24.21</v>
      </c>
      <c r="L75" s="8">
        <v>12.77</v>
      </c>
      <c r="M75" s="8">
        <v>14.78</v>
      </c>
      <c r="N75" s="8">
        <v>17.84</v>
      </c>
      <c r="O75" s="8">
        <v>31.85</v>
      </c>
      <c r="P75" s="9">
        <v>43.68</v>
      </c>
    </row>
    <row r="76" spans="2:16" ht="14.7" thickBot="1" x14ac:dyDescent="0.6">
      <c r="B76" s="18" t="s">
        <v>35</v>
      </c>
      <c r="C76" s="19">
        <v>39.15</v>
      </c>
      <c r="D76" s="20">
        <v>9.2200000000000006</v>
      </c>
      <c r="E76" s="20">
        <v>17.57</v>
      </c>
      <c r="F76" s="20">
        <v>25.67</v>
      </c>
      <c r="G76" s="20">
        <v>53.54</v>
      </c>
      <c r="H76" s="21">
        <v>89.8</v>
      </c>
      <c r="J76" s="18" t="s">
        <v>35</v>
      </c>
      <c r="K76" s="19">
        <v>7.72</v>
      </c>
      <c r="L76" s="20">
        <v>1.26</v>
      </c>
      <c r="M76" s="20">
        <v>2.84</v>
      </c>
      <c r="N76" s="20">
        <v>5.81</v>
      </c>
      <c r="O76" s="20">
        <v>9.6</v>
      </c>
      <c r="P76" s="21">
        <v>19.02</v>
      </c>
    </row>
    <row r="77" spans="2:16" ht="14.7" thickTop="1" x14ac:dyDescent="0.55000000000000004">
      <c r="B77" s="25" t="s">
        <v>29</v>
      </c>
      <c r="C77" s="22">
        <f>C74-C71</f>
        <v>-2948.5899999999997</v>
      </c>
      <c r="D77" s="23">
        <f t="shared" ref="D77:H77" si="48">D74-D71</f>
        <v>-774.78</v>
      </c>
      <c r="E77" s="23">
        <f t="shared" si="48"/>
        <v>-1117.02</v>
      </c>
      <c r="F77" s="23">
        <f t="shared" si="48"/>
        <v>-2864.03</v>
      </c>
      <c r="G77" s="23">
        <f t="shared" si="48"/>
        <v>-3592.9</v>
      </c>
      <c r="H77" s="24">
        <f t="shared" si="48"/>
        <v>-6399.29</v>
      </c>
      <c r="J77" s="25" t="s">
        <v>29</v>
      </c>
      <c r="K77" s="22">
        <f>K74-K71</f>
        <v>-674.88</v>
      </c>
      <c r="L77" s="23">
        <f t="shared" ref="L77:P77" si="49">L74-L71</f>
        <v>-97.85</v>
      </c>
      <c r="M77" s="23">
        <f t="shared" si="49"/>
        <v>-189.37</v>
      </c>
      <c r="N77" s="23">
        <f t="shared" si="49"/>
        <v>-526.54</v>
      </c>
      <c r="O77" s="23">
        <f t="shared" si="49"/>
        <v>-749.86</v>
      </c>
      <c r="P77" s="24">
        <f t="shared" si="49"/>
        <v>-1805.3400000000001</v>
      </c>
    </row>
    <row r="78" spans="2:16" x14ac:dyDescent="0.55000000000000004">
      <c r="B78" s="25" t="s">
        <v>30</v>
      </c>
      <c r="C78" s="22">
        <f>C76-C73</f>
        <v>-1142.3399999999999</v>
      </c>
      <c r="D78" s="23">
        <f t="shared" ref="D78:H78" si="50">D76-D73</f>
        <v>-347.94</v>
      </c>
      <c r="E78" s="23">
        <f t="shared" si="50"/>
        <v>-656.70999999999992</v>
      </c>
      <c r="F78" s="23">
        <f t="shared" si="50"/>
        <v>-1614.83</v>
      </c>
      <c r="G78" s="23">
        <f t="shared" si="50"/>
        <v>-1447.6200000000001</v>
      </c>
      <c r="H78" s="24">
        <f t="shared" si="50"/>
        <v>-1646.06</v>
      </c>
      <c r="J78" s="25" t="s">
        <v>30</v>
      </c>
      <c r="K78" s="22">
        <f>K76-K73</f>
        <v>-251.48</v>
      </c>
      <c r="L78" s="23">
        <f t="shared" ref="L78:P78" si="51">L76-L73</f>
        <v>-52.31</v>
      </c>
      <c r="M78" s="23">
        <f t="shared" si="51"/>
        <v>-109.16</v>
      </c>
      <c r="N78" s="23">
        <f t="shared" si="51"/>
        <v>-293.45999999999998</v>
      </c>
      <c r="O78" s="23">
        <f t="shared" si="51"/>
        <v>-300.70999999999998</v>
      </c>
      <c r="P78" s="24">
        <f t="shared" si="51"/>
        <v>-499.83000000000004</v>
      </c>
    </row>
    <row r="79" spans="2:16" x14ac:dyDescent="0.55000000000000004">
      <c r="B79" s="51" t="s">
        <v>37</v>
      </c>
      <c r="C79" s="32">
        <f>(C72+C73)/C71</f>
        <v>0.95983465114482203</v>
      </c>
      <c r="D79" s="32">
        <f t="shared" ref="D79:H79" si="52">(D72+D73)/D71</f>
        <v>0.90613367858876848</v>
      </c>
      <c r="E79" s="32">
        <f t="shared" si="52"/>
        <v>0.95760676449299209</v>
      </c>
      <c r="F79" s="32">
        <f t="shared" si="52"/>
        <v>0.94748002612934012</v>
      </c>
      <c r="G79" s="32">
        <f t="shared" si="52"/>
        <v>0.96209526958411073</v>
      </c>
      <c r="H79" s="32">
        <f t="shared" si="52"/>
        <v>0.97146474088957557</v>
      </c>
      <c r="J79" s="51" t="s">
        <v>37</v>
      </c>
      <c r="K79" s="32">
        <f>(K72+K73)/K71</f>
        <v>0.94828828574254365</v>
      </c>
      <c r="L79" s="32">
        <f t="shared" ref="L79:P79" si="53">(L72+L73)/L71</f>
        <v>0.87298064974258827</v>
      </c>
      <c r="M79" s="32">
        <f t="shared" si="53"/>
        <v>0.95577182501445357</v>
      </c>
      <c r="N79" s="32">
        <f t="shared" si="53"/>
        <v>0.93240249836589439</v>
      </c>
      <c r="O79" s="32">
        <f t="shared" si="53"/>
        <v>0.94841690652931376</v>
      </c>
      <c r="P79" s="32">
        <f t="shared" si="53"/>
        <v>0.95655940196990596</v>
      </c>
    </row>
    <row r="80" spans="2:16" x14ac:dyDescent="0.55000000000000004">
      <c r="B80" s="51" t="s">
        <v>38</v>
      </c>
      <c r="C80" s="32">
        <f>(C75+C76)/C74</f>
        <v>0.97144126420003807</v>
      </c>
      <c r="D80" s="32">
        <f t="shared" ref="D80:H80" si="54">(D75+D76)/D74</f>
        <v>0.94849357554275582</v>
      </c>
      <c r="E80" s="32">
        <f t="shared" si="54"/>
        <v>0.974782256431031</v>
      </c>
      <c r="F80" s="32">
        <f t="shared" si="54"/>
        <v>0.97960700132100398</v>
      </c>
      <c r="G80" s="32">
        <f t="shared" si="54"/>
        <v>0.9804560260586318</v>
      </c>
      <c r="H80" s="32">
        <f t="shared" si="54"/>
        <v>0.96682573891625612</v>
      </c>
      <c r="J80" s="51" t="s">
        <v>38</v>
      </c>
      <c r="K80" s="32">
        <f>(K75+K76)/K74</f>
        <v>0.97081179689875341</v>
      </c>
      <c r="L80" s="32">
        <f t="shared" ref="L80:P80" si="55">(L75+L76)/L74</f>
        <v>0.94733288318703568</v>
      </c>
      <c r="M80" s="32">
        <f t="shared" si="55"/>
        <v>0.96866410115448032</v>
      </c>
      <c r="N80" s="32">
        <f t="shared" si="55"/>
        <v>0.97646573080099086</v>
      </c>
      <c r="O80" s="32">
        <f t="shared" si="55"/>
        <v>0.98083293894936119</v>
      </c>
      <c r="P80" s="32">
        <f t="shared" si="55"/>
        <v>0.96759259259259267</v>
      </c>
    </row>
    <row r="81" spans="2:16" ht="18.3" x14ac:dyDescent="0.7">
      <c r="B81" s="26" t="s">
        <v>16</v>
      </c>
      <c r="C81" s="16"/>
      <c r="D81" s="10"/>
      <c r="E81" s="10"/>
      <c r="F81" s="10"/>
      <c r="G81" s="10"/>
      <c r="H81" s="11"/>
      <c r="J81" s="26" t="s">
        <v>16</v>
      </c>
      <c r="K81" s="16"/>
      <c r="L81" s="10"/>
      <c r="M81" s="10"/>
      <c r="N81" s="10"/>
      <c r="O81" s="10"/>
      <c r="P81" s="11"/>
    </row>
    <row r="82" spans="2:16" x14ac:dyDescent="0.55000000000000004">
      <c r="B82" s="7" t="s">
        <v>5</v>
      </c>
      <c r="C82" s="15">
        <v>7880.42</v>
      </c>
      <c r="D82" s="8">
        <v>3774</v>
      </c>
      <c r="E82" s="8">
        <v>5599.72</v>
      </c>
      <c r="F82" s="8">
        <v>7651.32</v>
      </c>
      <c r="G82" s="8">
        <v>9418.6200000000008</v>
      </c>
      <c r="H82" s="9">
        <v>12965.75</v>
      </c>
      <c r="J82" s="7" t="s">
        <v>5</v>
      </c>
      <c r="K82" s="15">
        <v>1848.67</v>
      </c>
      <c r="L82" s="8">
        <v>631.94000000000005</v>
      </c>
      <c r="M82" s="8">
        <v>1045</v>
      </c>
      <c r="N82" s="8">
        <v>1554.66</v>
      </c>
      <c r="O82" s="8">
        <v>2142.4299999999998</v>
      </c>
      <c r="P82" s="9">
        <v>3857.3</v>
      </c>
    </row>
    <row r="83" spans="2:16" x14ac:dyDescent="0.55000000000000004">
      <c r="B83" s="7" t="s">
        <v>7</v>
      </c>
      <c r="C83" s="15">
        <v>7396.39</v>
      </c>
      <c r="D83" s="8">
        <v>3472.52</v>
      </c>
      <c r="E83" s="8">
        <v>5155.8900000000003</v>
      </c>
      <c r="F83" s="8">
        <v>6948.76</v>
      </c>
      <c r="G83" s="8">
        <v>8738.5</v>
      </c>
      <c r="H83" s="9">
        <v>12673.53</v>
      </c>
      <c r="J83" s="7" t="s">
        <v>7</v>
      </c>
      <c r="K83" s="15">
        <v>1732.07</v>
      </c>
      <c r="L83" s="8">
        <v>577.35</v>
      </c>
      <c r="M83" s="8">
        <v>976.31</v>
      </c>
      <c r="N83" s="8">
        <v>1387.01</v>
      </c>
      <c r="O83" s="8">
        <v>1968.42</v>
      </c>
      <c r="P83" s="9">
        <v>3739.88</v>
      </c>
    </row>
    <row r="84" spans="2:16" x14ac:dyDescent="0.55000000000000004">
      <c r="B84" s="7" t="s">
        <v>6</v>
      </c>
      <c r="C84" s="15">
        <v>217.08</v>
      </c>
      <c r="D84" s="8">
        <v>120.71</v>
      </c>
      <c r="E84" s="8">
        <v>284.93</v>
      </c>
      <c r="F84" s="8">
        <v>417.43</v>
      </c>
      <c r="G84" s="8">
        <v>148.69</v>
      </c>
      <c r="H84" s="9">
        <v>113.78</v>
      </c>
      <c r="J84" s="7" t="s">
        <v>6</v>
      </c>
      <c r="K84" s="15">
        <v>47.35</v>
      </c>
      <c r="L84" s="8">
        <v>15.85</v>
      </c>
      <c r="M84" s="8">
        <v>31.88</v>
      </c>
      <c r="N84" s="8">
        <v>93.53</v>
      </c>
      <c r="O84" s="8">
        <v>47.7</v>
      </c>
      <c r="P84" s="9">
        <v>47.5</v>
      </c>
    </row>
    <row r="85" spans="2:16" x14ac:dyDescent="0.55000000000000004">
      <c r="B85" s="7" t="s">
        <v>8</v>
      </c>
      <c r="C85" s="15">
        <v>314.83</v>
      </c>
      <c r="D85" s="8">
        <v>429.05</v>
      </c>
      <c r="E85" s="8">
        <v>292.79000000000002</v>
      </c>
      <c r="F85" s="8">
        <v>406.02</v>
      </c>
      <c r="G85" s="8">
        <v>322.07</v>
      </c>
      <c r="H85" s="9">
        <v>124.06</v>
      </c>
      <c r="J85" s="7" t="s">
        <v>8</v>
      </c>
      <c r="K85" s="15">
        <v>56.41</v>
      </c>
      <c r="L85" s="8">
        <v>57</v>
      </c>
      <c r="M85" s="8">
        <v>33.68</v>
      </c>
      <c r="N85" s="8">
        <v>71.87</v>
      </c>
      <c r="O85" s="8">
        <v>76.95</v>
      </c>
      <c r="P85" s="9">
        <v>42.56</v>
      </c>
    </row>
    <row r="86" spans="2:16" x14ac:dyDescent="0.55000000000000004">
      <c r="B86" s="7" t="s">
        <v>9</v>
      </c>
      <c r="C86" s="15">
        <v>165.41</v>
      </c>
      <c r="D86" s="8">
        <v>213.96</v>
      </c>
      <c r="E86" s="8">
        <v>146.4</v>
      </c>
      <c r="F86" s="8">
        <v>227.82</v>
      </c>
      <c r="G86" s="8">
        <v>166.67</v>
      </c>
      <c r="H86" s="9">
        <v>72.180000000000007</v>
      </c>
      <c r="J86" s="7" t="s">
        <v>9</v>
      </c>
      <c r="K86" s="15">
        <v>30.39</v>
      </c>
      <c r="L86" s="8">
        <v>28.41</v>
      </c>
      <c r="M86" s="8">
        <v>16.84</v>
      </c>
      <c r="N86" s="8">
        <v>41.36</v>
      </c>
      <c r="O86" s="8">
        <v>41.29</v>
      </c>
      <c r="P86" s="9">
        <v>24.06</v>
      </c>
    </row>
    <row r="87" spans="2:16" ht="14.7" thickBot="1" x14ac:dyDescent="0.6">
      <c r="B87" s="18" t="s">
        <v>35</v>
      </c>
      <c r="C87" s="19">
        <v>149.41</v>
      </c>
      <c r="D87" s="20">
        <v>215.09</v>
      </c>
      <c r="E87" s="20">
        <v>146.4</v>
      </c>
      <c r="F87" s="20">
        <v>178.2</v>
      </c>
      <c r="G87" s="20">
        <v>155.41</v>
      </c>
      <c r="H87" s="21">
        <v>51.88</v>
      </c>
      <c r="J87" s="18" t="s">
        <v>35</v>
      </c>
      <c r="K87" s="19">
        <v>26.02</v>
      </c>
      <c r="L87" s="20">
        <v>28.6</v>
      </c>
      <c r="M87" s="20">
        <v>16.84</v>
      </c>
      <c r="N87" s="20">
        <v>30.52</v>
      </c>
      <c r="O87" s="20">
        <v>35.659999999999997</v>
      </c>
      <c r="P87" s="21">
        <v>18.5</v>
      </c>
    </row>
    <row r="88" spans="2:16" ht="14.7" thickTop="1" x14ac:dyDescent="0.55000000000000004">
      <c r="B88" s="25" t="s">
        <v>29</v>
      </c>
      <c r="C88" s="22">
        <f>C85-C82</f>
        <v>-7565.59</v>
      </c>
      <c r="D88" s="23">
        <f t="shared" ref="D88:H88" si="56">D85-D82</f>
        <v>-3344.95</v>
      </c>
      <c r="E88" s="23">
        <f t="shared" si="56"/>
        <v>-5306.93</v>
      </c>
      <c r="F88" s="23">
        <f t="shared" si="56"/>
        <v>-7245.2999999999993</v>
      </c>
      <c r="G88" s="23">
        <f t="shared" si="56"/>
        <v>-9096.5500000000011</v>
      </c>
      <c r="H88" s="24">
        <f t="shared" si="56"/>
        <v>-12841.69</v>
      </c>
      <c r="J88" s="25" t="s">
        <v>29</v>
      </c>
      <c r="K88" s="22">
        <f>K85-K82</f>
        <v>-1792.26</v>
      </c>
      <c r="L88" s="23">
        <f t="shared" ref="L88:P88" si="57">L85-L82</f>
        <v>-574.94000000000005</v>
      </c>
      <c r="M88" s="23">
        <f t="shared" si="57"/>
        <v>-1011.32</v>
      </c>
      <c r="N88" s="23">
        <f t="shared" si="57"/>
        <v>-1482.79</v>
      </c>
      <c r="O88" s="23">
        <f t="shared" si="57"/>
        <v>-2065.48</v>
      </c>
      <c r="P88" s="24">
        <f t="shared" si="57"/>
        <v>-3814.7400000000002</v>
      </c>
    </row>
    <row r="89" spans="2:16" x14ac:dyDescent="0.55000000000000004">
      <c r="B89" s="25" t="s">
        <v>30</v>
      </c>
      <c r="C89" s="22">
        <f>C87-C84</f>
        <v>-67.670000000000016</v>
      </c>
      <c r="D89" s="23">
        <f t="shared" ref="D89:H89" si="58">D87-D84</f>
        <v>94.38000000000001</v>
      </c>
      <c r="E89" s="23">
        <f t="shared" si="58"/>
        <v>-138.53</v>
      </c>
      <c r="F89" s="23">
        <f t="shared" si="58"/>
        <v>-239.23000000000002</v>
      </c>
      <c r="G89" s="23">
        <f t="shared" si="58"/>
        <v>6.7199999999999989</v>
      </c>
      <c r="H89" s="24">
        <f t="shared" si="58"/>
        <v>-61.9</v>
      </c>
      <c r="J89" s="25" t="s">
        <v>30</v>
      </c>
      <c r="K89" s="22">
        <f>K87-K84</f>
        <v>-21.330000000000002</v>
      </c>
      <c r="L89" s="23">
        <f t="shared" ref="L89:P89" si="59">L87-L84</f>
        <v>12.750000000000002</v>
      </c>
      <c r="M89" s="23">
        <f t="shared" si="59"/>
        <v>-15.04</v>
      </c>
      <c r="N89" s="23">
        <f t="shared" si="59"/>
        <v>-63.010000000000005</v>
      </c>
      <c r="O89" s="23">
        <f t="shared" si="59"/>
        <v>-12.040000000000006</v>
      </c>
      <c r="P89" s="24">
        <f t="shared" si="59"/>
        <v>-29</v>
      </c>
    </row>
    <row r="90" spans="2:16" x14ac:dyDescent="0.55000000000000004">
      <c r="B90" s="51" t="s">
        <v>37</v>
      </c>
      <c r="C90" s="32">
        <f>(C83+C84)/C82</f>
        <v>0.96612490197222989</v>
      </c>
      <c r="D90" s="32">
        <f t="shared" ref="D90:H90" si="60">(D83+D84)/D82</f>
        <v>0.9521012188659248</v>
      </c>
      <c r="E90" s="32">
        <f t="shared" si="60"/>
        <v>0.971623581179059</v>
      </c>
      <c r="F90" s="32">
        <f t="shared" si="60"/>
        <v>0.96273453469466719</v>
      </c>
      <c r="G90" s="32">
        <f t="shared" si="60"/>
        <v>0.94357665985038142</v>
      </c>
      <c r="H90" s="32">
        <f t="shared" si="60"/>
        <v>0.98623758749011825</v>
      </c>
      <c r="J90" s="51" t="s">
        <v>37</v>
      </c>
      <c r="K90" s="32">
        <f>(K83+K84)/K82</f>
        <v>0.96254063732304829</v>
      </c>
      <c r="L90" s="32">
        <f t="shared" ref="L90:P90" si="61">(L83+L84)/L82</f>
        <v>0.93869671171313729</v>
      </c>
      <c r="M90" s="32">
        <f t="shared" si="61"/>
        <v>0.96477511961722484</v>
      </c>
      <c r="N90" s="32">
        <f t="shared" si="61"/>
        <v>0.9523239808060926</v>
      </c>
      <c r="O90" s="32">
        <f t="shared" si="61"/>
        <v>0.94104358135388333</v>
      </c>
      <c r="P90" s="32">
        <f t="shared" si="61"/>
        <v>0.98187333108651131</v>
      </c>
    </row>
    <row r="91" spans="2:16" x14ac:dyDescent="0.55000000000000004">
      <c r="B91" s="51" t="s">
        <v>38</v>
      </c>
      <c r="C91" s="32">
        <f>(C86+C87)/C85</f>
        <v>0.99996823682622371</v>
      </c>
      <c r="D91" s="32">
        <f t="shared" ref="D91:H91" si="62">(D86+D87)/D85</f>
        <v>1</v>
      </c>
      <c r="E91" s="32">
        <f t="shared" si="62"/>
        <v>1.000034154171932</v>
      </c>
      <c r="F91" s="32">
        <f t="shared" si="62"/>
        <v>1</v>
      </c>
      <c r="G91" s="32">
        <f t="shared" si="62"/>
        <v>1.0000310491508058</v>
      </c>
      <c r="H91" s="32">
        <f t="shared" si="62"/>
        <v>1</v>
      </c>
      <c r="J91" s="51" t="s">
        <v>38</v>
      </c>
      <c r="K91" s="32">
        <f>(K86+K87)/K85</f>
        <v>1</v>
      </c>
      <c r="L91" s="32">
        <f t="shared" ref="L91:P91" si="63">(L86+L87)/L85</f>
        <v>1.0001754385964914</v>
      </c>
      <c r="M91" s="32">
        <f t="shared" si="63"/>
        <v>1</v>
      </c>
      <c r="N91" s="32">
        <f t="shared" si="63"/>
        <v>1.0001391401140947</v>
      </c>
      <c r="O91" s="32">
        <f t="shared" si="63"/>
        <v>0.99999999999999978</v>
      </c>
      <c r="P91" s="32">
        <f t="shared" si="63"/>
        <v>1</v>
      </c>
    </row>
    <row r="92" spans="2:16" ht="18.3" x14ac:dyDescent="0.7">
      <c r="B92" s="26" t="s">
        <v>17</v>
      </c>
      <c r="C92" s="16"/>
      <c r="D92" s="10"/>
      <c r="E92" s="10"/>
      <c r="F92" s="10"/>
      <c r="G92" s="10"/>
      <c r="H92" s="11"/>
      <c r="J92" s="26" t="s">
        <v>17</v>
      </c>
      <c r="K92" s="16"/>
      <c r="L92" s="10"/>
      <c r="M92" s="10"/>
      <c r="N92" s="10"/>
      <c r="O92" s="10"/>
      <c r="P92" s="11"/>
    </row>
    <row r="93" spans="2:16" x14ac:dyDescent="0.55000000000000004">
      <c r="B93" s="7" t="s">
        <v>5</v>
      </c>
      <c r="C93" s="15">
        <v>13153.89</v>
      </c>
      <c r="D93" s="8">
        <v>6840.3</v>
      </c>
      <c r="E93" s="8">
        <v>10576.23</v>
      </c>
      <c r="F93" s="8">
        <v>14145.93</v>
      </c>
      <c r="G93" s="8">
        <v>16328.36</v>
      </c>
      <c r="H93" s="9">
        <v>17887.23</v>
      </c>
      <c r="J93" s="7" t="s">
        <v>5</v>
      </c>
      <c r="K93" s="15">
        <v>3025.55</v>
      </c>
      <c r="L93" s="8">
        <v>1107.55</v>
      </c>
      <c r="M93" s="8">
        <v>2005.38</v>
      </c>
      <c r="N93" s="8">
        <v>2758.64</v>
      </c>
      <c r="O93" s="8">
        <v>3740.29</v>
      </c>
      <c r="P93" s="9">
        <v>5496.18</v>
      </c>
    </row>
    <row r="94" spans="2:16" x14ac:dyDescent="0.55000000000000004">
      <c r="B94" s="7" t="s">
        <v>7</v>
      </c>
      <c r="C94" s="15">
        <v>4774.3</v>
      </c>
      <c r="D94" s="8">
        <v>2394.2600000000002</v>
      </c>
      <c r="E94" s="8">
        <v>3196.13</v>
      </c>
      <c r="F94" s="8">
        <v>4446.59</v>
      </c>
      <c r="G94" s="8">
        <v>5820.33</v>
      </c>
      <c r="H94" s="9">
        <v>8018.56</v>
      </c>
      <c r="J94" s="7" t="s">
        <v>7</v>
      </c>
      <c r="K94" s="15">
        <v>1060.18</v>
      </c>
      <c r="L94" s="8">
        <v>390.65</v>
      </c>
      <c r="M94" s="8">
        <v>597.44000000000005</v>
      </c>
      <c r="N94" s="8">
        <v>812.75</v>
      </c>
      <c r="O94" s="8">
        <v>1243.26</v>
      </c>
      <c r="P94" s="9">
        <v>2250.16</v>
      </c>
    </row>
    <row r="95" spans="2:16" x14ac:dyDescent="0.55000000000000004">
      <c r="B95" s="7" t="s">
        <v>6</v>
      </c>
      <c r="C95" s="15">
        <v>6778.92</v>
      </c>
      <c r="D95" s="8">
        <v>3282.74</v>
      </c>
      <c r="E95" s="8">
        <v>5667.45</v>
      </c>
      <c r="F95" s="8">
        <v>8088.88</v>
      </c>
      <c r="G95" s="8">
        <v>8522.82</v>
      </c>
      <c r="H95" s="9">
        <v>8337.0300000000007</v>
      </c>
      <c r="J95" s="7" t="s">
        <v>6</v>
      </c>
      <c r="K95" s="15">
        <v>1537.61</v>
      </c>
      <c r="L95" s="8">
        <v>507.93</v>
      </c>
      <c r="M95" s="8">
        <v>1064.48</v>
      </c>
      <c r="N95" s="8">
        <v>1594.4</v>
      </c>
      <c r="O95" s="8">
        <v>1957.4</v>
      </c>
      <c r="P95" s="9">
        <v>2553.09</v>
      </c>
    </row>
    <row r="96" spans="2:16" x14ac:dyDescent="0.55000000000000004">
      <c r="B96" s="7" t="s">
        <v>8</v>
      </c>
      <c r="C96" s="15">
        <v>5295.55</v>
      </c>
      <c r="D96" s="8">
        <v>3967.08</v>
      </c>
      <c r="E96" s="8">
        <v>4399.24</v>
      </c>
      <c r="F96" s="8">
        <v>4654.6899999999996</v>
      </c>
      <c r="G96" s="8">
        <v>6176.98</v>
      </c>
      <c r="H96" s="9">
        <v>7281.79</v>
      </c>
      <c r="J96" s="7" t="s">
        <v>8</v>
      </c>
      <c r="K96" s="15">
        <v>1248.33</v>
      </c>
      <c r="L96" s="8">
        <v>733.33</v>
      </c>
      <c r="M96" s="8">
        <v>839.58</v>
      </c>
      <c r="N96" s="8">
        <v>939.71</v>
      </c>
      <c r="O96" s="8">
        <v>1472.79</v>
      </c>
      <c r="P96" s="9">
        <v>2251.08</v>
      </c>
    </row>
    <row r="97" spans="2:16" x14ac:dyDescent="0.55000000000000004">
      <c r="B97" s="7" t="s">
        <v>9</v>
      </c>
      <c r="C97" s="15">
        <v>1829.07</v>
      </c>
      <c r="D97" s="8">
        <v>1439.82</v>
      </c>
      <c r="E97" s="8">
        <v>1451.25</v>
      </c>
      <c r="F97" s="8">
        <v>1704.06</v>
      </c>
      <c r="G97" s="8">
        <v>1925.57</v>
      </c>
      <c r="H97" s="9">
        <v>2625.68</v>
      </c>
      <c r="J97" s="7" t="s">
        <v>9</v>
      </c>
      <c r="K97" s="15">
        <v>445.67</v>
      </c>
      <c r="L97" s="8">
        <v>254.36</v>
      </c>
      <c r="M97" s="8">
        <v>298.72000000000003</v>
      </c>
      <c r="N97" s="8">
        <v>361.13</v>
      </c>
      <c r="O97" s="8">
        <v>498.02</v>
      </c>
      <c r="P97" s="9">
        <v>814.25</v>
      </c>
    </row>
    <row r="98" spans="2:16" ht="14.7" thickBot="1" x14ac:dyDescent="0.6">
      <c r="B98" s="18" t="s">
        <v>35</v>
      </c>
      <c r="C98" s="19">
        <v>1394.64</v>
      </c>
      <c r="D98" s="20">
        <v>983.59</v>
      </c>
      <c r="E98" s="20">
        <v>1097.18</v>
      </c>
      <c r="F98" s="20">
        <v>1385.25</v>
      </c>
      <c r="G98" s="20">
        <v>2005.5</v>
      </c>
      <c r="H98" s="21">
        <v>1501.83</v>
      </c>
      <c r="J98" s="18" t="s">
        <v>35</v>
      </c>
      <c r="K98" s="19">
        <v>309.05</v>
      </c>
      <c r="L98" s="20">
        <v>175.12</v>
      </c>
      <c r="M98" s="20">
        <v>205.9</v>
      </c>
      <c r="N98" s="20">
        <v>267.37</v>
      </c>
      <c r="O98" s="20">
        <v>438.71</v>
      </c>
      <c r="P98" s="21">
        <v>456.67</v>
      </c>
    </row>
    <row r="99" spans="2:16" ht="14.7" thickTop="1" x14ac:dyDescent="0.55000000000000004">
      <c r="B99" s="25" t="s">
        <v>29</v>
      </c>
      <c r="C99" s="22">
        <f>C96-C93</f>
        <v>-7858.3399999999992</v>
      </c>
      <c r="D99" s="23">
        <f t="shared" ref="D99:H99" si="64">D96-D93</f>
        <v>-2873.2200000000003</v>
      </c>
      <c r="E99" s="23">
        <f t="shared" si="64"/>
        <v>-6176.99</v>
      </c>
      <c r="F99" s="23">
        <f t="shared" si="64"/>
        <v>-9491.2400000000016</v>
      </c>
      <c r="G99" s="23">
        <f t="shared" si="64"/>
        <v>-10151.380000000001</v>
      </c>
      <c r="H99" s="24">
        <f t="shared" si="64"/>
        <v>-10605.439999999999</v>
      </c>
      <c r="J99" s="25" t="s">
        <v>29</v>
      </c>
      <c r="K99" s="22">
        <f>K96-K93</f>
        <v>-1777.2200000000003</v>
      </c>
      <c r="L99" s="23">
        <f t="shared" ref="L99:P99" si="65">L96-L93</f>
        <v>-374.21999999999991</v>
      </c>
      <c r="M99" s="23">
        <f t="shared" si="65"/>
        <v>-1165.8000000000002</v>
      </c>
      <c r="N99" s="23">
        <f t="shared" si="65"/>
        <v>-1818.9299999999998</v>
      </c>
      <c r="O99" s="23">
        <f t="shared" si="65"/>
        <v>-2267.5</v>
      </c>
      <c r="P99" s="24">
        <f t="shared" si="65"/>
        <v>-3245.1000000000004</v>
      </c>
    </row>
    <row r="100" spans="2:16" x14ac:dyDescent="0.55000000000000004">
      <c r="B100" s="25" t="s">
        <v>30</v>
      </c>
      <c r="C100" s="22">
        <f>C98-C95</f>
        <v>-5384.28</v>
      </c>
      <c r="D100" s="23">
        <f t="shared" ref="D100:H100" si="66">D98-D95</f>
        <v>-2299.1499999999996</v>
      </c>
      <c r="E100" s="23">
        <f t="shared" si="66"/>
        <v>-4570.2699999999995</v>
      </c>
      <c r="F100" s="23">
        <f t="shared" si="66"/>
        <v>-6703.63</v>
      </c>
      <c r="G100" s="23">
        <f t="shared" si="66"/>
        <v>-6517.32</v>
      </c>
      <c r="H100" s="24">
        <f t="shared" si="66"/>
        <v>-6835.2000000000007</v>
      </c>
      <c r="J100" s="25" t="s">
        <v>30</v>
      </c>
      <c r="K100" s="22">
        <f>K98-K95</f>
        <v>-1228.56</v>
      </c>
      <c r="L100" s="23">
        <f t="shared" ref="L100:P100" si="67">L98-L95</f>
        <v>-332.81</v>
      </c>
      <c r="M100" s="23">
        <f t="shared" si="67"/>
        <v>-858.58</v>
      </c>
      <c r="N100" s="23">
        <f t="shared" si="67"/>
        <v>-1327.0300000000002</v>
      </c>
      <c r="O100" s="23">
        <f t="shared" si="67"/>
        <v>-1518.69</v>
      </c>
      <c r="P100" s="24">
        <f t="shared" si="67"/>
        <v>-2096.42</v>
      </c>
    </row>
    <row r="101" spans="2:16" x14ac:dyDescent="0.55000000000000004">
      <c r="B101" s="51" t="s">
        <v>37</v>
      </c>
      <c r="C101" s="32">
        <f>(C94+C95)/C93</f>
        <v>0.87831204305342392</v>
      </c>
      <c r="D101" s="32">
        <f t="shared" ref="D101:H101" si="68">(D94+D95)/D93</f>
        <v>0.82993435960411088</v>
      </c>
      <c r="E101" s="32">
        <f t="shared" si="68"/>
        <v>0.83806611618695892</v>
      </c>
      <c r="F101" s="32">
        <f t="shared" si="68"/>
        <v>0.88615382657768005</v>
      </c>
      <c r="G101" s="32">
        <f t="shared" si="68"/>
        <v>0.87841951059383794</v>
      </c>
      <c r="H101" s="32">
        <f t="shared" si="68"/>
        <v>0.91437243217647457</v>
      </c>
      <c r="J101" s="51" t="s">
        <v>37</v>
      </c>
      <c r="K101" s="32">
        <f>(K94+K95)/K93</f>
        <v>0.85861744145692509</v>
      </c>
      <c r="L101" s="32">
        <f t="shared" ref="L101:P101" si="69">(L94+L95)/L93</f>
        <v>0.81132228793282468</v>
      </c>
      <c r="M101" s="32">
        <f t="shared" si="69"/>
        <v>0.82873071437832235</v>
      </c>
      <c r="N101" s="32">
        <f t="shared" si="69"/>
        <v>0.87258576689963174</v>
      </c>
      <c r="O101" s="32">
        <f t="shared" si="69"/>
        <v>0.85572509083520254</v>
      </c>
      <c r="P101" s="32">
        <f t="shared" si="69"/>
        <v>0.87392516256745589</v>
      </c>
    </row>
    <row r="102" spans="2:16" x14ac:dyDescent="0.55000000000000004">
      <c r="B102" s="51" t="s">
        <v>38</v>
      </c>
      <c r="C102" s="32">
        <f>(C97+C98)/C96</f>
        <v>0.60875829706073969</v>
      </c>
      <c r="D102" s="32">
        <f t="shared" ref="D102:H102" si="70">(D97+D98)/D96</f>
        <v>0.61088004275184771</v>
      </c>
      <c r="E102" s="32">
        <f t="shared" si="70"/>
        <v>0.57928869532010085</v>
      </c>
      <c r="F102" s="32">
        <f t="shared" si="70"/>
        <v>0.66369833436813197</v>
      </c>
      <c r="G102" s="32">
        <f t="shared" si="70"/>
        <v>0.63640646400020717</v>
      </c>
      <c r="H102" s="32">
        <f t="shared" si="70"/>
        <v>0.56682628859112938</v>
      </c>
      <c r="J102" s="51" t="s">
        <v>38</v>
      </c>
      <c r="K102" s="32">
        <f>(K97+K98)/K96</f>
        <v>0.60458372385507042</v>
      </c>
      <c r="L102" s="32">
        <f t="shared" ref="L102:P102" si="71">(L97+L98)/L96</f>
        <v>0.58565720753276151</v>
      </c>
      <c r="M102" s="32">
        <f t="shared" si="71"/>
        <v>0.60103861454536789</v>
      </c>
      <c r="N102" s="32">
        <f t="shared" si="71"/>
        <v>0.66882336039842072</v>
      </c>
      <c r="O102" s="32">
        <f t="shared" si="71"/>
        <v>0.63602414465062906</v>
      </c>
      <c r="P102" s="32">
        <f t="shared" si="71"/>
        <v>0.56458233381310308</v>
      </c>
    </row>
    <row r="103" spans="2:16" ht="18.3" x14ac:dyDescent="0.7">
      <c r="B103" s="26" t="s">
        <v>18</v>
      </c>
      <c r="C103" s="16"/>
      <c r="D103" s="10"/>
      <c r="E103" s="10"/>
      <c r="F103" s="10"/>
      <c r="G103" s="10"/>
      <c r="H103" s="11"/>
      <c r="J103" s="26" t="s">
        <v>18</v>
      </c>
      <c r="K103" s="16"/>
      <c r="L103" s="10"/>
      <c r="M103" s="10"/>
      <c r="N103" s="10"/>
      <c r="O103" s="10"/>
      <c r="P103" s="11"/>
    </row>
    <row r="104" spans="2:16" x14ac:dyDescent="0.55000000000000004">
      <c r="B104" s="7" t="s">
        <v>5</v>
      </c>
      <c r="C104" s="15">
        <v>1799.69</v>
      </c>
      <c r="D104" s="8">
        <v>219.79</v>
      </c>
      <c r="E104" s="8">
        <v>357.21</v>
      </c>
      <c r="F104" s="8">
        <v>1077.3</v>
      </c>
      <c r="G104" s="8">
        <v>1875.56</v>
      </c>
      <c r="H104" s="9">
        <v>5473.01</v>
      </c>
      <c r="J104" s="7" t="s">
        <v>5</v>
      </c>
      <c r="K104" s="15">
        <v>388.57</v>
      </c>
      <c r="L104" s="8">
        <v>16.190000000000001</v>
      </c>
      <c r="M104" s="8">
        <v>59.4</v>
      </c>
      <c r="N104" s="8">
        <v>163.09</v>
      </c>
      <c r="O104" s="8">
        <v>349.56</v>
      </c>
      <c r="P104" s="9">
        <v>1351.23</v>
      </c>
    </row>
    <row r="105" spans="2:16" x14ac:dyDescent="0.55000000000000004">
      <c r="B105" s="7" t="s">
        <v>7</v>
      </c>
      <c r="C105" s="15">
        <v>1534.44</v>
      </c>
      <c r="D105" s="8">
        <v>138.59</v>
      </c>
      <c r="E105" s="8">
        <v>269.76</v>
      </c>
      <c r="F105" s="8">
        <v>686.32</v>
      </c>
      <c r="G105" s="8">
        <v>1396.43</v>
      </c>
      <c r="H105" s="9">
        <v>5185.3</v>
      </c>
      <c r="J105" s="7" t="s">
        <v>7</v>
      </c>
      <c r="K105" s="15">
        <v>342.43</v>
      </c>
      <c r="L105" s="8">
        <v>7.23</v>
      </c>
      <c r="M105" s="8">
        <v>46.49</v>
      </c>
      <c r="N105" s="8">
        <v>102.91</v>
      </c>
      <c r="O105" s="8">
        <v>269.91000000000003</v>
      </c>
      <c r="P105" s="9">
        <v>1282.6199999999999</v>
      </c>
    </row>
    <row r="106" spans="2:16" x14ac:dyDescent="0.55000000000000004">
      <c r="B106" s="7" t="s">
        <v>6</v>
      </c>
      <c r="C106" s="15">
        <v>250.55</v>
      </c>
      <c r="D106" s="8">
        <v>67.150000000000006</v>
      </c>
      <c r="E106" s="8">
        <v>87.45</v>
      </c>
      <c r="F106" s="8">
        <v>390.98</v>
      </c>
      <c r="G106" s="8">
        <v>419.73</v>
      </c>
      <c r="H106" s="9">
        <v>287.70999999999998</v>
      </c>
      <c r="J106" s="7" t="s">
        <v>6</v>
      </c>
      <c r="K106" s="15">
        <v>44.2</v>
      </c>
      <c r="L106" s="8">
        <v>6.59</v>
      </c>
      <c r="M106" s="8">
        <v>12.91</v>
      </c>
      <c r="N106" s="8">
        <v>60.18</v>
      </c>
      <c r="O106" s="8">
        <v>72.349999999999994</v>
      </c>
      <c r="P106" s="9">
        <v>68.599999999999994</v>
      </c>
    </row>
    <row r="107" spans="2:16" x14ac:dyDescent="0.55000000000000004">
      <c r="B107" s="7" t="s">
        <v>8</v>
      </c>
      <c r="C107" s="15">
        <v>489.23</v>
      </c>
      <c r="D107" s="8">
        <v>19.440000000000001</v>
      </c>
      <c r="E107" s="8">
        <v>78.56</v>
      </c>
      <c r="F107" s="8">
        <v>598.52</v>
      </c>
      <c r="G107" s="8">
        <v>771.56</v>
      </c>
      <c r="H107" s="9">
        <v>978.96</v>
      </c>
      <c r="J107" s="7" t="s">
        <v>8</v>
      </c>
      <c r="K107" s="15">
        <v>91.35</v>
      </c>
      <c r="L107" s="8">
        <v>2.13</v>
      </c>
      <c r="M107" s="8">
        <v>13.36</v>
      </c>
      <c r="N107" s="8">
        <v>84.82</v>
      </c>
      <c r="O107" s="8">
        <v>145.38</v>
      </c>
      <c r="P107" s="9">
        <v>210.14</v>
      </c>
    </row>
    <row r="108" spans="2:16" x14ac:dyDescent="0.55000000000000004">
      <c r="B108" s="7" t="s">
        <v>9</v>
      </c>
      <c r="C108" s="15">
        <v>126.98</v>
      </c>
      <c r="D108" s="8">
        <v>17.579999999999998</v>
      </c>
      <c r="E108" s="8">
        <v>34.049999999999997</v>
      </c>
      <c r="F108" s="8">
        <v>172.78</v>
      </c>
      <c r="G108" s="8">
        <v>159.47999999999999</v>
      </c>
      <c r="H108" s="9">
        <v>251.25</v>
      </c>
      <c r="J108" s="7" t="s">
        <v>9</v>
      </c>
      <c r="K108" s="15">
        <v>21.58</v>
      </c>
      <c r="L108" s="8">
        <v>1.92</v>
      </c>
      <c r="M108" s="8">
        <v>5.72</v>
      </c>
      <c r="N108" s="8">
        <v>21.59</v>
      </c>
      <c r="O108" s="8">
        <v>34.130000000000003</v>
      </c>
      <c r="P108" s="9">
        <v>44.34</v>
      </c>
    </row>
    <row r="109" spans="2:16" ht="14.7" thickBot="1" x14ac:dyDescent="0.6">
      <c r="B109" s="18" t="s">
        <v>35</v>
      </c>
      <c r="C109" s="19">
        <v>315.10000000000002</v>
      </c>
      <c r="D109" s="20">
        <v>1.86</v>
      </c>
      <c r="E109" s="20">
        <v>42.04</v>
      </c>
      <c r="F109" s="20">
        <v>299.44</v>
      </c>
      <c r="G109" s="20">
        <v>570.83000000000004</v>
      </c>
      <c r="H109" s="21">
        <v>661.8</v>
      </c>
      <c r="J109" s="18" t="s">
        <v>35</v>
      </c>
      <c r="K109" s="19">
        <v>61.1</v>
      </c>
      <c r="L109" s="20">
        <v>0.21</v>
      </c>
      <c r="M109" s="20">
        <v>7.29</v>
      </c>
      <c r="N109" s="20">
        <v>44.98</v>
      </c>
      <c r="O109" s="20">
        <v>97.11</v>
      </c>
      <c r="P109" s="21">
        <v>155.31</v>
      </c>
    </row>
    <row r="110" spans="2:16" ht="14.7" thickTop="1" x14ac:dyDescent="0.55000000000000004">
      <c r="B110" s="25" t="s">
        <v>29</v>
      </c>
      <c r="C110" s="22">
        <f>C107-C104</f>
        <v>-1310.46</v>
      </c>
      <c r="D110" s="23">
        <f t="shared" ref="D110:H110" si="72">D107-D104</f>
        <v>-200.35</v>
      </c>
      <c r="E110" s="23">
        <f t="shared" si="72"/>
        <v>-278.64999999999998</v>
      </c>
      <c r="F110" s="23">
        <f t="shared" si="72"/>
        <v>-478.78</v>
      </c>
      <c r="G110" s="23">
        <f t="shared" si="72"/>
        <v>-1104</v>
      </c>
      <c r="H110" s="24">
        <f t="shared" si="72"/>
        <v>-4494.05</v>
      </c>
      <c r="J110" s="25" t="s">
        <v>29</v>
      </c>
      <c r="K110" s="22">
        <f>K107-K104</f>
        <v>-297.22000000000003</v>
      </c>
      <c r="L110" s="23">
        <f t="shared" ref="L110:P110" si="73">L107-L104</f>
        <v>-14.060000000000002</v>
      </c>
      <c r="M110" s="23">
        <f t="shared" si="73"/>
        <v>-46.04</v>
      </c>
      <c r="N110" s="23">
        <f t="shared" si="73"/>
        <v>-78.27000000000001</v>
      </c>
      <c r="O110" s="23">
        <f t="shared" si="73"/>
        <v>-204.18</v>
      </c>
      <c r="P110" s="24">
        <f t="shared" si="73"/>
        <v>-1141.0900000000001</v>
      </c>
    </row>
    <row r="111" spans="2:16" x14ac:dyDescent="0.55000000000000004">
      <c r="B111" s="25" t="s">
        <v>30</v>
      </c>
      <c r="C111" s="22">
        <f>C109-C106</f>
        <v>64.550000000000011</v>
      </c>
      <c r="D111" s="23">
        <f t="shared" ref="D111:H111" si="74">D109-D106</f>
        <v>-65.290000000000006</v>
      </c>
      <c r="E111" s="23">
        <f t="shared" si="74"/>
        <v>-45.410000000000004</v>
      </c>
      <c r="F111" s="23">
        <f t="shared" si="74"/>
        <v>-91.54000000000002</v>
      </c>
      <c r="G111" s="23">
        <f t="shared" si="74"/>
        <v>151.10000000000002</v>
      </c>
      <c r="H111" s="24">
        <f t="shared" si="74"/>
        <v>374.09</v>
      </c>
      <c r="J111" s="25" t="s">
        <v>30</v>
      </c>
      <c r="K111" s="22">
        <f>K109-K106</f>
        <v>16.899999999999999</v>
      </c>
      <c r="L111" s="23">
        <f t="shared" ref="L111:P111" si="75">L109-L106</f>
        <v>-6.38</v>
      </c>
      <c r="M111" s="23">
        <f t="shared" si="75"/>
        <v>-5.62</v>
      </c>
      <c r="N111" s="23">
        <f t="shared" si="75"/>
        <v>-15.200000000000003</v>
      </c>
      <c r="O111" s="23">
        <f t="shared" si="75"/>
        <v>24.760000000000005</v>
      </c>
      <c r="P111" s="24">
        <f t="shared" si="75"/>
        <v>86.710000000000008</v>
      </c>
    </row>
    <row r="112" spans="2:16" x14ac:dyDescent="0.55000000000000004">
      <c r="B112" s="51" t="s">
        <v>37</v>
      </c>
      <c r="C112" s="32">
        <f>(C105+C106)/C104</f>
        <v>0.99183192660958275</v>
      </c>
      <c r="D112" s="32">
        <f t="shared" ref="D112:H112" si="76">(D105+D106)/D104</f>
        <v>0.93607534464716324</v>
      </c>
      <c r="E112" s="32">
        <f t="shared" si="76"/>
        <v>1</v>
      </c>
      <c r="F112" s="32">
        <f t="shared" si="76"/>
        <v>1.0000000000000002</v>
      </c>
      <c r="G112" s="32">
        <f t="shared" si="76"/>
        <v>0.9683294589349315</v>
      </c>
      <c r="H112" s="32">
        <f t="shared" si="76"/>
        <v>1</v>
      </c>
      <c r="J112" s="51" t="s">
        <v>37</v>
      </c>
      <c r="K112" s="32">
        <f>(K105+K106)/K104</f>
        <v>0.99500733458578894</v>
      </c>
      <c r="L112" s="32">
        <f t="shared" ref="L112:P112" si="77">(L105+L106)/L104</f>
        <v>0.85361334156886959</v>
      </c>
      <c r="M112" s="32">
        <f t="shared" si="77"/>
        <v>1.0000000000000002</v>
      </c>
      <c r="N112" s="32">
        <f t="shared" si="77"/>
        <v>1</v>
      </c>
      <c r="O112" s="32">
        <f t="shared" si="77"/>
        <v>0.97911660373040388</v>
      </c>
      <c r="P112" s="32">
        <f t="shared" si="77"/>
        <v>0.99999259933542017</v>
      </c>
    </row>
    <row r="113" spans="2:16" x14ac:dyDescent="0.55000000000000004">
      <c r="B113" s="51" t="s">
        <v>38</v>
      </c>
      <c r="C113" s="32">
        <f>(C108+C109)/C107</f>
        <v>0.90362406230198478</v>
      </c>
      <c r="D113" s="32">
        <f t="shared" ref="D113:H113" si="78">(D108+D109)/D107</f>
        <v>0.99999999999999978</v>
      </c>
      <c r="E113" s="32">
        <f t="shared" si="78"/>
        <v>0.96855906313645623</v>
      </c>
      <c r="F113" s="32">
        <f t="shared" si="78"/>
        <v>0.78897948272405272</v>
      </c>
      <c r="G113" s="32">
        <f t="shared" si="78"/>
        <v>0.94653688630825872</v>
      </c>
      <c r="H113" s="32">
        <f t="shared" si="78"/>
        <v>0.93267344937484664</v>
      </c>
      <c r="J113" s="51" t="s">
        <v>38</v>
      </c>
      <c r="K113" s="32">
        <f>(K108+K109)/K107</f>
        <v>0.90509031198686385</v>
      </c>
      <c r="L113" s="32">
        <f t="shared" ref="L113:P113" si="79">(L108+L109)/L107</f>
        <v>1</v>
      </c>
      <c r="M113" s="32">
        <f t="shared" si="79"/>
        <v>0.9738023952095809</v>
      </c>
      <c r="N113" s="32">
        <f t="shared" si="79"/>
        <v>0.78483848149021451</v>
      </c>
      <c r="O113" s="32">
        <f t="shared" si="79"/>
        <v>0.90273765304718678</v>
      </c>
      <c r="P113" s="32">
        <f t="shared" si="79"/>
        <v>0.9500808984486534</v>
      </c>
    </row>
    <row r="114" spans="2:16" ht="18.3" x14ac:dyDescent="0.7">
      <c r="B114" s="26" t="s">
        <v>19</v>
      </c>
      <c r="C114" s="16"/>
      <c r="D114" s="10"/>
      <c r="E114" s="10"/>
      <c r="F114" s="10"/>
      <c r="G114" s="10"/>
      <c r="H114" s="11"/>
      <c r="J114" s="26" t="s">
        <v>19</v>
      </c>
      <c r="K114" s="16"/>
      <c r="L114" s="10"/>
      <c r="M114" s="10"/>
      <c r="N114" s="10"/>
      <c r="O114" s="10"/>
      <c r="P114" s="11"/>
    </row>
    <row r="115" spans="2:16" x14ac:dyDescent="0.55000000000000004">
      <c r="B115" s="7" t="s">
        <v>5</v>
      </c>
      <c r="C115" s="15">
        <v>4897.71</v>
      </c>
      <c r="D115" s="8">
        <v>1125.1099999999999</v>
      </c>
      <c r="E115" s="8">
        <v>2689.4</v>
      </c>
      <c r="F115" s="8">
        <v>4165.08</v>
      </c>
      <c r="G115" s="8">
        <v>5714.58</v>
      </c>
      <c r="H115" s="9">
        <v>10802.16</v>
      </c>
      <c r="J115" s="7" t="s">
        <v>5</v>
      </c>
      <c r="K115" s="15">
        <v>1139.72</v>
      </c>
      <c r="L115" s="8">
        <v>161.59</v>
      </c>
      <c r="M115" s="8">
        <v>477.55</v>
      </c>
      <c r="N115" s="8">
        <v>772.43</v>
      </c>
      <c r="O115" s="8">
        <v>1220.67</v>
      </c>
      <c r="P115" s="9">
        <v>3056.93</v>
      </c>
    </row>
    <row r="116" spans="2:16" x14ac:dyDescent="0.55000000000000004">
      <c r="B116" s="7" t="s">
        <v>7</v>
      </c>
      <c r="C116" s="15">
        <v>4857.5</v>
      </c>
      <c r="D116" s="8">
        <v>1097.78</v>
      </c>
      <c r="E116" s="8">
        <v>2669.88</v>
      </c>
      <c r="F116" s="8">
        <v>4075.16</v>
      </c>
      <c r="G116" s="8">
        <v>5669.8</v>
      </c>
      <c r="H116" s="9">
        <v>10782.61</v>
      </c>
      <c r="J116" s="7" t="s">
        <v>7</v>
      </c>
      <c r="K116" s="15">
        <v>1133.1500000000001</v>
      </c>
      <c r="L116" s="8">
        <v>158.4</v>
      </c>
      <c r="M116" s="8">
        <v>475.38</v>
      </c>
      <c r="N116" s="8">
        <v>763.37</v>
      </c>
      <c r="O116" s="8">
        <v>1210.0899999999999</v>
      </c>
      <c r="P116" s="9">
        <v>3049.11</v>
      </c>
    </row>
    <row r="117" spans="2:16" x14ac:dyDescent="0.55000000000000004">
      <c r="B117" s="7" t="s">
        <v>6</v>
      </c>
      <c r="C117" s="15">
        <v>40.21</v>
      </c>
      <c r="D117" s="8">
        <v>27.33</v>
      </c>
      <c r="E117" s="8">
        <v>19.52</v>
      </c>
      <c r="F117" s="8">
        <v>89.92</v>
      </c>
      <c r="G117" s="8">
        <v>44.78</v>
      </c>
      <c r="H117" s="9">
        <v>19.55</v>
      </c>
      <c r="J117" s="7" t="s">
        <v>6</v>
      </c>
      <c r="K117" s="15">
        <v>6.57</v>
      </c>
      <c r="L117" s="8">
        <v>3.19</v>
      </c>
      <c r="M117" s="8">
        <v>2.17</v>
      </c>
      <c r="N117" s="8">
        <v>9.06</v>
      </c>
      <c r="O117" s="8">
        <v>10.58</v>
      </c>
      <c r="P117" s="9">
        <v>7.82</v>
      </c>
    </row>
    <row r="118" spans="2:16" x14ac:dyDescent="0.55000000000000004">
      <c r="B118" s="7" t="s">
        <v>8</v>
      </c>
      <c r="C118" s="15">
        <v>0</v>
      </c>
      <c r="D118" s="8">
        <v>0</v>
      </c>
      <c r="E118" s="8">
        <v>0</v>
      </c>
      <c r="F118" s="8">
        <v>0</v>
      </c>
      <c r="G118" s="8">
        <v>0</v>
      </c>
      <c r="H118" s="9">
        <v>0</v>
      </c>
      <c r="J118" s="7" t="s">
        <v>8</v>
      </c>
      <c r="K118" s="15">
        <v>0</v>
      </c>
      <c r="L118" s="8">
        <v>0</v>
      </c>
      <c r="M118" s="8">
        <v>0</v>
      </c>
      <c r="N118" s="8">
        <v>0</v>
      </c>
      <c r="O118" s="8">
        <v>0</v>
      </c>
      <c r="P118" s="9">
        <v>0</v>
      </c>
    </row>
    <row r="119" spans="2:16" x14ac:dyDescent="0.55000000000000004">
      <c r="B119" s="7" t="s">
        <v>9</v>
      </c>
      <c r="C119" s="15">
        <v>0</v>
      </c>
      <c r="D119" s="8">
        <v>0</v>
      </c>
      <c r="E119" s="8">
        <v>0</v>
      </c>
      <c r="F119" s="8">
        <v>0</v>
      </c>
      <c r="G119" s="8">
        <v>0</v>
      </c>
      <c r="H119" s="9">
        <v>0</v>
      </c>
      <c r="J119" s="7" t="s">
        <v>9</v>
      </c>
      <c r="K119" s="15">
        <v>0</v>
      </c>
      <c r="L119" s="8">
        <v>0</v>
      </c>
      <c r="M119" s="8">
        <v>0</v>
      </c>
      <c r="N119" s="8">
        <v>0</v>
      </c>
      <c r="O119" s="8">
        <v>0</v>
      </c>
      <c r="P119" s="9">
        <v>0</v>
      </c>
    </row>
    <row r="120" spans="2:16" ht="14.7" thickBot="1" x14ac:dyDescent="0.6">
      <c r="B120" s="18" t="s">
        <v>35</v>
      </c>
      <c r="C120" s="19">
        <v>0</v>
      </c>
      <c r="D120" s="20">
        <v>0</v>
      </c>
      <c r="E120" s="20">
        <v>0</v>
      </c>
      <c r="F120" s="20">
        <v>0</v>
      </c>
      <c r="G120" s="20">
        <v>0</v>
      </c>
      <c r="H120" s="21">
        <v>0</v>
      </c>
      <c r="J120" s="18" t="s">
        <v>35</v>
      </c>
      <c r="K120" s="19">
        <v>0</v>
      </c>
      <c r="L120" s="20">
        <v>0</v>
      </c>
      <c r="M120" s="20">
        <v>0</v>
      </c>
      <c r="N120" s="20">
        <v>0</v>
      </c>
      <c r="O120" s="20">
        <v>0</v>
      </c>
      <c r="P120" s="21">
        <v>0</v>
      </c>
    </row>
    <row r="121" spans="2:16" ht="14.7" thickTop="1" x14ac:dyDescent="0.55000000000000004">
      <c r="B121" s="25" t="s">
        <v>29</v>
      </c>
      <c r="C121" s="22">
        <f>C118-C115</f>
        <v>-4897.71</v>
      </c>
      <c r="D121" s="23">
        <f t="shared" ref="D121:H121" si="80">D118-D115</f>
        <v>-1125.1099999999999</v>
      </c>
      <c r="E121" s="23">
        <f t="shared" si="80"/>
        <v>-2689.4</v>
      </c>
      <c r="F121" s="23">
        <f t="shared" si="80"/>
        <v>-4165.08</v>
      </c>
      <c r="G121" s="23">
        <f t="shared" si="80"/>
        <v>-5714.58</v>
      </c>
      <c r="H121" s="24">
        <f t="shared" si="80"/>
        <v>-10802.16</v>
      </c>
      <c r="J121" s="25" t="s">
        <v>29</v>
      </c>
      <c r="K121" s="22">
        <f>K118-K115</f>
        <v>-1139.72</v>
      </c>
      <c r="L121" s="23">
        <f t="shared" ref="L121:P121" si="81">L118-L115</f>
        <v>-161.59</v>
      </c>
      <c r="M121" s="23">
        <f t="shared" si="81"/>
        <v>-477.55</v>
      </c>
      <c r="N121" s="23">
        <f t="shared" si="81"/>
        <v>-772.43</v>
      </c>
      <c r="O121" s="23">
        <f t="shared" si="81"/>
        <v>-1220.67</v>
      </c>
      <c r="P121" s="24">
        <f t="shared" si="81"/>
        <v>-3056.93</v>
      </c>
    </row>
    <row r="122" spans="2:16" x14ac:dyDescent="0.55000000000000004">
      <c r="B122" s="25" t="s">
        <v>30</v>
      </c>
      <c r="C122" s="22">
        <f>C120-C117</f>
        <v>-40.21</v>
      </c>
      <c r="D122" s="23">
        <f t="shared" ref="D122:H122" si="82">D120-D117</f>
        <v>-27.33</v>
      </c>
      <c r="E122" s="23">
        <f t="shared" si="82"/>
        <v>-19.52</v>
      </c>
      <c r="F122" s="23">
        <f t="shared" si="82"/>
        <v>-89.92</v>
      </c>
      <c r="G122" s="23">
        <f t="shared" si="82"/>
        <v>-44.78</v>
      </c>
      <c r="H122" s="24">
        <f t="shared" si="82"/>
        <v>-19.55</v>
      </c>
      <c r="J122" s="25" t="s">
        <v>30</v>
      </c>
      <c r="K122" s="22">
        <f>K120-K117</f>
        <v>-6.57</v>
      </c>
      <c r="L122" s="23">
        <f t="shared" ref="L122:P122" si="83">L120-L117</f>
        <v>-3.19</v>
      </c>
      <c r="M122" s="23">
        <f t="shared" si="83"/>
        <v>-2.17</v>
      </c>
      <c r="N122" s="23">
        <f t="shared" si="83"/>
        <v>-9.06</v>
      </c>
      <c r="O122" s="23">
        <f t="shared" si="83"/>
        <v>-10.58</v>
      </c>
      <c r="P122" s="24">
        <f t="shared" si="83"/>
        <v>-7.82</v>
      </c>
    </row>
    <row r="123" spans="2:16" x14ac:dyDescent="0.55000000000000004">
      <c r="B123" s="51" t="s">
        <v>37</v>
      </c>
      <c r="C123" s="32">
        <f>(C116+C117)/C115</f>
        <v>1</v>
      </c>
      <c r="D123" s="32">
        <f t="shared" ref="D123:H123" si="84">(D116+D117)/D115</f>
        <v>1</v>
      </c>
      <c r="E123" s="32">
        <f t="shared" si="84"/>
        <v>1</v>
      </c>
      <c r="F123" s="32">
        <f t="shared" si="84"/>
        <v>1</v>
      </c>
      <c r="G123" s="32">
        <f t="shared" si="84"/>
        <v>1</v>
      </c>
      <c r="H123" s="32">
        <f t="shared" si="84"/>
        <v>1</v>
      </c>
      <c r="J123" s="51" t="s">
        <v>37</v>
      </c>
      <c r="K123" s="32">
        <f>(K116+K117)/K115</f>
        <v>1</v>
      </c>
      <c r="L123" s="32">
        <f t="shared" ref="L123:P123" si="85">(L116+L117)/L115</f>
        <v>1</v>
      </c>
      <c r="M123" s="32">
        <f t="shared" si="85"/>
        <v>1</v>
      </c>
      <c r="N123" s="32">
        <f t="shared" si="85"/>
        <v>1</v>
      </c>
      <c r="O123" s="32">
        <f t="shared" si="85"/>
        <v>0.99999999999999978</v>
      </c>
      <c r="P123" s="32">
        <f t="shared" si="85"/>
        <v>1.0000000000000002</v>
      </c>
    </row>
    <row r="124" spans="2:16" x14ac:dyDescent="0.55000000000000004">
      <c r="B124" s="51" t="s">
        <v>38</v>
      </c>
      <c r="C124" s="32" t="s">
        <v>39</v>
      </c>
      <c r="D124" s="32" t="s">
        <v>39</v>
      </c>
      <c r="E124" s="32" t="s">
        <v>39</v>
      </c>
      <c r="F124" s="32" t="s">
        <v>39</v>
      </c>
      <c r="G124" s="32" t="s">
        <v>39</v>
      </c>
      <c r="H124" s="32" t="s">
        <v>39</v>
      </c>
      <c r="J124" s="51" t="s">
        <v>38</v>
      </c>
      <c r="K124" s="32" t="s">
        <v>39</v>
      </c>
      <c r="L124" s="32" t="s">
        <v>39</v>
      </c>
      <c r="M124" s="32" t="s">
        <v>39</v>
      </c>
      <c r="N124" s="32" t="s">
        <v>39</v>
      </c>
      <c r="O124" s="32" t="s">
        <v>39</v>
      </c>
      <c r="P124" s="32" t="s">
        <v>39</v>
      </c>
    </row>
    <row r="125" spans="2:16" ht="18.3" x14ac:dyDescent="0.7">
      <c r="B125" s="26" t="s">
        <v>20</v>
      </c>
      <c r="C125" s="16"/>
      <c r="D125" s="10"/>
      <c r="E125" s="10"/>
      <c r="F125" s="10"/>
      <c r="G125" s="10"/>
      <c r="H125" s="11"/>
      <c r="J125" s="26" t="s">
        <v>20</v>
      </c>
      <c r="K125" s="16"/>
      <c r="L125" s="10"/>
      <c r="M125" s="10"/>
      <c r="N125" s="10"/>
      <c r="O125" s="10"/>
      <c r="P125" s="11"/>
    </row>
    <row r="126" spans="2:16" x14ac:dyDescent="0.55000000000000004">
      <c r="B126" s="7" t="s">
        <v>5</v>
      </c>
      <c r="C126" s="15">
        <v>6944.38</v>
      </c>
      <c r="D126" s="8">
        <v>2595.65</v>
      </c>
      <c r="E126" s="8">
        <v>4644.24</v>
      </c>
      <c r="F126" s="8">
        <v>7059.09</v>
      </c>
      <c r="G126" s="8">
        <v>8798.0300000000007</v>
      </c>
      <c r="H126" s="9">
        <v>11632.11</v>
      </c>
      <c r="J126" s="7" t="s">
        <v>5</v>
      </c>
      <c r="K126" s="15">
        <v>1594.89</v>
      </c>
      <c r="L126" s="8">
        <v>396.95</v>
      </c>
      <c r="M126" s="8">
        <v>824.5</v>
      </c>
      <c r="N126" s="8">
        <v>1346.45</v>
      </c>
      <c r="O126" s="8">
        <v>1986.8</v>
      </c>
      <c r="P126" s="9">
        <v>3407.69</v>
      </c>
    </row>
    <row r="127" spans="2:16" x14ac:dyDescent="0.55000000000000004">
      <c r="B127" s="7" t="s">
        <v>7</v>
      </c>
      <c r="C127" s="15">
        <v>6068.92</v>
      </c>
      <c r="D127" s="8">
        <v>2083.12</v>
      </c>
      <c r="E127" s="8">
        <v>3988.62</v>
      </c>
      <c r="F127" s="8">
        <v>6096.9</v>
      </c>
      <c r="G127" s="8">
        <v>7694.75</v>
      </c>
      <c r="H127" s="9">
        <v>10487.89</v>
      </c>
      <c r="J127" s="7" t="s">
        <v>7</v>
      </c>
      <c r="K127" s="15">
        <v>1405.82</v>
      </c>
      <c r="L127" s="8">
        <v>314.07</v>
      </c>
      <c r="M127" s="8">
        <v>707.71</v>
      </c>
      <c r="N127" s="8">
        <v>1158.67</v>
      </c>
      <c r="O127" s="8">
        <v>1744.14</v>
      </c>
      <c r="P127" s="9">
        <v>3093.55</v>
      </c>
    </row>
    <row r="128" spans="2:16" x14ac:dyDescent="0.55000000000000004">
      <c r="B128" s="7" t="s">
        <v>6</v>
      </c>
      <c r="C128" s="15">
        <v>534.80999999999995</v>
      </c>
      <c r="D128" s="8">
        <v>204.04</v>
      </c>
      <c r="E128" s="8">
        <v>397.55</v>
      </c>
      <c r="F128" s="8">
        <v>515.46</v>
      </c>
      <c r="G128" s="8">
        <v>756.29</v>
      </c>
      <c r="H128" s="9">
        <v>801.07</v>
      </c>
      <c r="J128" s="7" t="s">
        <v>6</v>
      </c>
      <c r="K128" s="15">
        <v>109.09</v>
      </c>
      <c r="L128" s="8">
        <v>30.94</v>
      </c>
      <c r="M128" s="8">
        <v>69.209999999999994</v>
      </c>
      <c r="N128" s="8">
        <v>95.4</v>
      </c>
      <c r="O128" s="8">
        <v>147.25</v>
      </c>
      <c r="P128" s="9">
        <v>201.82</v>
      </c>
    </row>
    <row r="129" spans="2:16" x14ac:dyDescent="0.55000000000000004">
      <c r="B129" s="7" t="s">
        <v>8</v>
      </c>
      <c r="C129" s="15">
        <v>13.21</v>
      </c>
      <c r="D129" s="8">
        <v>0</v>
      </c>
      <c r="E129" s="8">
        <v>0</v>
      </c>
      <c r="F129" s="8">
        <v>0</v>
      </c>
      <c r="G129" s="8">
        <v>38.96</v>
      </c>
      <c r="H129" s="9">
        <v>27.07</v>
      </c>
      <c r="J129" s="7" t="s">
        <v>8</v>
      </c>
      <c r="K129" s="15">
        <v>2.37</v>
      </c>
      <c r="L129" s="8">
        <v>0</v>
      </c>
      <c r="M129" s="8">
        <v>0</v>
      </c>
      <c r="N129" s="8">
        <v>0</v>
      </c>
      <c r="O129" s="8">
        <v>4.8</v>
      </c>
      <c r="P129" s="9">
        <v>7.02</v>
      </c>
    </row>
    <row r="130" spans="2:16" x14ac:dyDescent="0.55000000000000004">
      <c r="B130" s="7" t="s">
        <v>9</v>
      </c>
      <c r="C130" s="15">
        <v>5.87</v>
      </c>
      <c r="D130" s="8">
        <v>0</v>
      </c>
      <c r="E130" s="8">
        <v>0</v>
      </c>
      <c r="F130" s="8">
        <v>0</v>
      </c>
      <c r="G130" s="8">
        <v>9.83</v>
      </c>
      <c r="H130" s="9">
        <v>19.55</v>
      </c>
      <c r="J130" s="7" t="s">
        <v>9</v>
      </c>
      <c r="K130" s="15">
        <v>1.37</v>
      </c>
      <c r="L130" s="8">
        <v>0</v>
      </c>
      <c r="M130" s="8">
        <v>0</v>
      </c>
      <c r="N130" s="8">
        <v>0</v>
      </c>
      <c r="O130" s="8">
        <v>1.07</v>
      </c>
      <c r="P130" s="9">
        <v>5.76</v>
      </c>
    </row>
    <row r="131" spans="2:16" ht="14.7" thickBot="1" x14ac:dyDescent="0.6">
      <c r="B131" s="18" t="s">
        <v>35</v>
      </c>
      <c r="C131" s="19">
        <v>6.46</v>
      </c>
      <c r="D131" s="20">
        <v>0</v>
      </c>
      <c r="E131" s="20">
        <v>0</v>
      </c>
      <c r="F131" s="20">
        <v>0</v>
      </c>
      <c r="G131" s="20">
        <v>27.78</v>
      </c>
      <c r="H131" s="21">
        <v>4.51</v>
      </c>
      <c r="J131" s="18" t="s">
        <v>35</v>
      </c>
      <c r="K131" s="19">
        <v>0.85</v>
      </c>
      <c r="L131" s="20">
        <v>0</v>
      </c>
      <c r="M131" s="20">
        <v>0</v>
      </c>
      <c r="N131" s="20">
        <v>0</v>
      </c>
      <c r="O131" s="20">
        <v>3.5</v>
      </c>
      <c r="P131" s="21">
        <v>0.75</v>
      </c>
    </row>
    <row r="132" spans="2:16" ht="14.7" thickTop="1" x14ac:dyDescent="0.55000000000000004">
      <c r="B132" s="25" t="s">
        <v>29</v>
      </c>
      <c r="C132" s="22">
        <f>C129-C126</f>
        <v>-6931.17</v>
      </c>
      <c r="D132" s="23">
        <f t="shared" ref="D132:H132" si="86">D129-D126</f>
        <v>-2595.65</v>
      </c>
      <c r="E132" s="23">
        <f t="shared" si="86"/>
        <v>-4644.24</v>
      </c>
      <c r="F132" s="23">
        <f t="shared" si="86"/>
        <v>-7059.09</v>
      </c>
      <c r="G132" s="23">
        <f t="shared" si="86"/>
        <v>-8759.0700000000015</v>
      </c>
      <c r="H132" s="24">
        <f t="shared" si="86"/>
        <v>-11605.04</v>
      </c>
      <c r="J132" s="25" t="s">
        <v>29</v>
      </c>
      <c r="K132" s="22">
        <f>K129-K126</f>
        <v>-1592.5200000000002</v>
      </c>
      <c r="L132" s="23">
        <f t="shared" ref="L132:P132" si="87">L129-L126</f>
        <v>-396.95</v>
      </c>
      <c r="M132" s="23">
        <f t="shared" si="87"/>
        <v>-824.5</v>
      </c>
      <c r="N132" s="23">
        <f t="shared" si="87"/>
        <v>-1346.45</v>
      </c>
      <c r="O132" s="23">
        <f t="shared" si="87"/>
        <v>-1982</v>
      </c>
      <c r="P132" s="24">
        <f t="shared" si="87"/>
        <v>-3400.67</v>
      </c>
    </row>
    <row r="133" spans="2:16" x14ac:dyDescent="0.55000000000000004">
      <c r="B133" s="25" t="s">
        <v>30</v>
      </c>
      <c r="C133" s="22">
        <f>C131-C128</f>
        <v>-528.34999999999991</v>
      </c>
      <c r="D133" s="23">
        <f t="shared" ref="D133:H133" si="88">D131-D128</f>
        <v>-204.04</v>
      </c>
      <c r="E133" s="23">
        <f t="shared" si="88"/>
        <v>-397.55</v>
      </c>
      <c r="F133" s="23">
        <f t="shared" si="88"/>
        <v>-515.46</v>
      </c>
      <c r="G133" s="23">
        <f t="shared" si="88"/>
        <v>-728.51</v>
      </c>
      <c r="H133" s="24">
        <f t="shared" si="88"/>
        <v>-796.56000000000006</v>
      </c>
      <c r="J133" s="25" t="s">
        <v>30</v>
      </c>
      <c r="K133" s="22">
        <f>K131-K128</f>
        <v>-108.24000000000001</v>
      </c>
      <c r="L133" s="23">
        <f t="shared" ref="L133:P133" si="89">L131-L128</f>
        <v>-30.94</v>
      </c>
      <c r="M133" s="23">
        <f t="shared" si="89"/>
        <v>-69.209999999999994</v>
      </c>
      <c r="N133" s="23">
        <f t="shared" si="89"/>
        <v>-95.4</v>
      </c>
      <c r="O133" s="23">
        <f t="shared" si="89"/>
        <v>-143.75</v>
      </c>
      <c r="P133" s="24">
        <f t="shared" si="89"/>
        <v>-201.07</v>
      </c>
    </row>
    <row r="134" spans="2:16" x14ac:dyDescent="0.55000000000000004">
      <c r="B134" s="51" t="s">
        <v>37</v>
      </c>
      <c r="C134" s="32">
        <f>(C127+C128)/C126</f>
        <v>0.95094594477836747</v>
      </c>
      <c r="D134" s="32">
        <f t="shared" ref="D134:H134" si="90">(D127+D128)/D126</f>
        <v>0.88115115674301225</v>
      </c>
      <c r="E134" s="32">
        <f t="shared" si="90"/>
        <v>0.9444322429504074</v>
      </c>
      <c r="F134" s="32">
        <f t="shared" si="90"/>
        <v>0.93671563898462828</v>
      </c>
      <c r="G134" s="32">
        <f t="shared" si="90"/>
        <v>0.96056048910949388</v>
      </c>
      <c r="H134" s="32">
        <f t="shared" si="90"/>
        <v>0.9704997631556096</v>
      </c>
      <c r="J134" s="51" t="s">
        <v>37</v>
      </c>
      <c r="K134" s="32">
        <f>(K127+K128)/K126</f>
        <v>0.94985234091379322</v>
      </c>
      <c r="L134" s="32">
        <f t="shared" ref="L134:P134" si="91">(L127+L128)/L126</f>
        <v>0.8691522861821388</v>
      </c>
      <c r="M134" s="32">
        <f t="shared" si="91"/>
        <v>0.94229229836264417</v>
      </c>
      <c r="N134" s="32">
        <f t="shared" si="91"/>
        <v>0.9313899513535594</v>
      </c>
      <c r="O134" s="32">
        <f t="shared" si="91"/>
        <v>0.95197805516408307</v>
      </c>
      <c r="P134" s="32">
        <f t="shared" si="91"/>
        <v>0.96703925533132429</v>
      </c>
    </row>
    <row r="135" spans="2:16" x14ac:dyDescent="0.55000000000000004">
      <c r="B135" s="51" t="s">
        <v>38</v>
      </c>
      <c r="C135" s="32">
        <f>(C130+C131)/C129</f>
        <v>0.93338380015140043</v>
      </c>
      <c r="D135" s="32" t="s">
        <v>39</v>
      </c>
      <c r="E135" s="32" t="s">
        <v>39</v>
      </c>
      <c r="F135" s="32" t="s">
        <v>39</v>
      </c>
      <c r="G135" s="32">
        <f t="shared" ref="D135:H135" si="92">(G130+G131)/G129</f>
        <v>0.96534907597535935</v>
      </c>
      <c r="H135" s="32">
        <f t="shared" si="92"/>
        <v>0.88880679719246403</v>
      </c>
      <c r="J135" s="51" t="s">
        <v>38</v>
      </c>
      <c r="K135" s="32">
        <f>(K130+K131)/K129</f>
        <v>0.93670886075949367</v>
      </c>
      <c r="L135" s="32" t="s">
        <v>39</v>
      </c>
      <c r="M135" s="32" t="s">
        <v>39</v>
      </c>
      <c r="N135" s="32" t="e">
        <f t="shared" ref="L135:P135" si="93">(N130+N131)/N129</f>
        <v>#DIV/0!</v>
      </c>
      <c r="O135" s="32">
        <f t="shared" si="93"/>
        <v>0.95208333333333339</v>
      </c>
      <c r="P135" s="32">
        <f t="shared" si="93"/>
        <v>0.92735042735042739</v>
      </c>
    </row>
    <row r="136" spans="2:16" ht="18.3" x14ac:dyDescent="0.7">
      <c r="B136" s="26" t="s">
        <v>21</v>
      </c>
      <c r="C136" s="16"/>
      <c r="D136" s="10"/>
      <c r="E136" s="10"/>
      <c r="F136" s="10"/>
      <c r="G136" s="10"/>
      <c r="H136" s="11"/>
      <c r="J136" s="26" t="s">
        <v>21</v>
      </c>
      <c r="K136" s="16"/>
      <c r="L136" s="10"/>
      <c r="M136" s="10"/>
      <c r="N136" s="10"/>
      <c r="O136" s="10"/>
      <c r="P136" s="11"/>
    </row>
    <row r="137" spans="2:16" x14ac:dyDescent="0.55000000000000004">
      <c r="B137" s="7" t="s">
        <v>5</v>
      </c>
      <c r="C137" s="15">
        <v>5498.48</v>
      </c>
      <c r="D137" s="8">
        <v>2360.92</v>
      </c>
      <c r="E137" s="8">
        <v>2709.24</v>
      </c>
      <c r="F137" s="8">
        <v>3866.65</v>
      </c>
      <c r="G137" s="8">
        <v>5573.23</v>
      </c>
      <c r="H137" s="9">
        <v>12991.17</v>
      </c>
      <c r="J137" s="7" t="s">
        <v>5</v>
      </c>
      <c r="K137" s="15">
        <v>1293.6099999999999</v>
      </c>
      <c r="L137" s="8">
        <v>385.55</v>
      </c>
      <c r="M137" s="8">
        <v>541.65</v>
      </c>
      <c r="N137" s="8">
        <v>759.38</v>
      </c>
      <c r="O137" s="8">
        <v>1212.67</v>
      </c>
      <c r="P137" s="9">
        <v>3560.48</v>
      </c>
    </row>
    <row r="138" spans="2:16" x14ac:dyDescent="0.55000000000000004">
      <c r="B138" s="7" t="s">
        <v>7</v>
      </c>
      <c r="C138" s="15">
        <v>5415.75</v>
      </c>
      <c r="D138" s="8">
        <v>2273.79</v>
      </c>
      <c r="E138" s="8">
        <v>2620.0700000000002</v>
      </c>
      <c r="F138" s="8">
        <v>3765.43</v>
      </c>
      <c r="G138" s="8">
        <v>5473.04</v>
      </c>
      <c r="H138" s="9">
        <v>12955.27</v>
      </c>
      <c r="J138" s="7" t="s">
        <v>7</v>
      </c>
      <c r="K138" s="15">
        <v>1271.3599999999999</v>
      </c>
      <c r="L138" s="8">
        <v>361.98</v>
      </c>
      <c r="M138" s="8">
        <v>517.09</v>
      </c>
      <c r="N138" s="8">
        <v>736.47</v>
      </c>
      <c r="O138" s="8">
        <v>1187.48</v>
      </c>
      <c r="P138" s="9">
        <v>3545.47</v>
      </c>
    </row>
    <row r="139" spans="2:16" x14ac:dyDescent="0.55000000000000004">
      <c r="B139" s="7" t="s">
        <v>6</v>
      </c>
      <c r="C139" s="15">
        <v>29.49</v>
      </c>
      <c r="D139" s="8">
        <v>7.31</v>
      </c>
      <c r="E139" s="8">
        <v>1.95</v>
      </c>
      <c r="F139" s="8">
        <v>49</v>
      </c>
      <c r="G139" s="8">
        <v>67.37</v>
      </c>
      <c r="H139" s="9">
        <v>21.82</v>
      </c>
      <c r="J139" s="7" t="s">
        <v>6</v>
      </c>
      <c r="K139" s="15">
        <v>5.53</v>
      </c>
      <c r="L139" s="8">
        <v>0.82</v>
      </c>
      <c r="M139" s="8">
        <v>0.97</v>
      </c>
      <c r="N139" s="8">
        <v>9.57</v>
      </c>
      <c r="O139" s="8">
        <v>8.5299999999999994</v>
      </c>
      <c r="P139" s="9">
        <v>7.71</v>
      </c>
    </row>
    <row r="140" spans="2:16" x14ac:dyDescent="0.55000000000000004">
      <c r="B140" s="7" t="s">
        <v>8</v>
      </c>
      <c r="C140" s="15">
        <v>0</v>
      </c>
      <c r="D140" s="8">
        <v>0</v>
      </c>
      <c r="E140" s="8">
        <v>0</v>
      </c>
      <c r="F140" s="8">
        <v>0</v>
      </c>
      <c r="G140" s="8">
        <v>0</v>
      </c>
      <c r="H140" s="9">
        <v>0</v>
      </c>
      <c r="J140" s="7" t="s">
        <v>8</v>
      </c>
      <c r="K140" s="15">
        <v>0</v>
      </c>
      <c r="L140" s="8">
        <v>0</v>
      </c>
      <c r="M140" s="8">
        <v>0</v>
      </c>
      <c r="N140" s="8">
        <v>0</v>
      </c>
      <c r="O140" s="8">
        <v>0</v>
      </c>
      <c r="P140" s="9">
        <v>0</v>
      </c>
    </row>
    <row r="141" spans="2:16" x14ac:dyDescent="0.55000000000000004">
      <c r="B141" s="7" t="s">
        <v>9</v>
      </c>
      <c r="C141" s="15">
        <v>0</v>
      </c>
      <c r="D141" s="8">
        <v>0</v>
      </c>
      <c r="E141" s="8">
        <v>0</v>
      </c>
      <c r="F141" s="8">
        <v>0</v>
      </c>
      <c r="G141" s="8">
        <v>0</v>
      </c>
      <c r="H141" s="9">
        <v>0</v>
      </c>
      <c r="J141" s="7" t="s">
        <v>9</v>
      </c>
      <c r="K141" s="15">
        <v>0</v>
      </c>
      <c r="L141" s="8">
        <v>0</v>
      </c>
      <c r="M141" s="8">
        <v>0</v>
      </c>
      <c r="N141" s="8">
        <v>0</v>
      </c>
      <c r="O141" s="8">
        <v>0</v>
      </c>
      <c r="P141" s="9">
        <v>0</v>
      </c>
    </row>
    <row r="142" spans="2:16" ht="14.7" thickBot="1" x14ac:dyDescent="0.6">
      <c r="B142" s="18" t="s">
        <v>35</v>
      </c>
      <c r="C142" s="19">
        <v>0</v>
      </c>
      <c r="D142" s="20">
        <v>0</v>
      </c>
      <c r="E142" s="20">
        <v>0</v>
      </c>
      <c r="F142" s="20">
        <v>0</v>
      </c>
      <c r="G142" s="20">
        <v>0</v>
      </c>
      <c r="H142" s="21">
        <v>0</v>
      </c>
      <c r="J142" s="18" t="s">
        <v>35</v>
      </c>
      <c r="K142" s="19">
        <v>0</v>
      </c>
      <c r="L142" s="20">
        <v>0</v>
      </c>
      <c r="M142" s="20">
        <v>0</v>
      </c>
      <c r="N142" s="20">
        <v>0</v>
      </c>
      <c r="O142" s="20">
        <v>0</v>
      </c>
      <c r="P142" s="21">
        <v>0</v>
      </c>
    </row>
    <row r="143" spans="2:16" ht="14.7" thickTop="1" x14ac:dyDescent="0.55000000000000004">
      <c r="B143" s="25" t="s">
        <v>29</v>
      </c>
      <c r="C143" s="22">
        <f>C140-C137</f>
        <v>-5498.48</v>
      </c>
      <c r="D143" s="23">
        <f t="shared" ref="D143:H143" si="94">D140-D137</f>
        <v>-2360.92</v>
      </c>
      <c r="E143" s="23">
        <f t="shared" si="94"/>
        <v>-2709.24</v>
      </c>
      <c r="F143" s="23">
        <f t="shared" si="94"/>
        <v>-3866.65</v>
      </c>
      <c r="G143" s="23">
        <f t="shared" si="94"/>
        <v>-5573.23</v>
      </c>
      <c r="H143" s="24">
        <f t="shared" si="94"/>
        <v>-12991.17</v>
      </c>
      <c r="J143" s="25" t="s">
        <v>29</v>
      </c>
      <c r="K143" s="22">
        <f>K140-K137</f>
        <v>-1293.6099999999999</v>
      </c>
      <c r="L143" s="23">
        <f t="shared" ref="L143:P143" si="95">L140-L137</f>
        <v>-385.55</v>
      </c>
      <c r="M143" s="23">
        <f t="shared" si="95"/>
        <v>-541.65</v>
      </c>
      <c r="N143" s="23">
        <f t="shared" si="95"/>
        <v>-759.38</v>
      </c>
      <c r="O143" s="23">
        <f t="shared" si="95"/>
        <v>-1212.67</v>
      </c>
      <c r="P143" s="24">
        <f t="shared" si="95"/>
        <v>-3560.48</v>
      </c>
    </row>
    <row r="144" spans="2:16" x14ac:dyDescent="0.55000000000000004">
      <c r="B144" s="25" t="s">
        <v>30</v>
      </c>
      <c r="C144" s="22">
        <f>C142-C139</f>
        <v>-29.49</v>
      </c>
      <c r="D144" s="23">
        <f t="shared" ref="D144:H144" si="96">D142-D139</f>
        <v>-7.31</v>
      </c>
      <c r="E144" s="23">
        <f t="shared" si="96"/>
        <v>-1.95</v>
      </c>
      <c r="F144" s="23">
        <f t="shared" si="96"/>
        <v>-49</v>
      </c>
      <c r="G144" s="23">
        <f t="shared" si="96"/>
        <v>-67.37</v>
      </c>
      <c r="H144" s="24">
        <f t="shared" si="96"/>
        <v>-21.82</v>
      </c>
      <c r="J144" s="25" t="s">
        <v>30</v>
      </c>
      <c r="K144" s="22">
        <f>K142-K139</f>
        <v>-5.53</v>
      </c>
      <c r="L144" s="23">
        <f t="shared" ref="L144:P144" si="97">L142-L139</f>
        <v>-0.82</v>
      </c>
      <c r="M144" s="23">
        <f t="shared" si="97"/>
        <v>-0.97</v>
      </c>
      <c r="N144" s="23">
        <f t="shared" si="97"/>
        <v>-9.57</v>
      </c>
      <c r="O144" s="23">
        <f t="shared" si="97"/>
        <v>-8.5299999999999994</v>
      </c>
      <c r="P144" s="24">
        <f t="shared" si="97"/>
        <v>-7.71</v>
      </c>
    </row>
    <row r="145" spans="2:16" x14ac:dyDescent="0.55000000000000004">
      <c r="B145" s="51" t="s">
        <v>37</v>
      </c>
      <c r="C145" s="32">
        <f>(C138+C139)/C137</f>
        <v>0.99031732406046769</v>
      </c>
      <c r="D145" s="32">
        <f t="shared" ref="D145:H145" si="98">(D138+D139)/D137</f>
        <v>0.96619114582450905</v>
      </c>
      <c r="E145" s="32">
        <f t="shared" si="98"/>
        <v>0.96780646971106299</v>
      </c>
      <c r="F145" s="32">
        <f t="shared" si="98"/>
        <v>0.98649476937400582</v>
      </c>
      <c r="G145" s="32">
        <f t="shared" si="98"/>
        <v>0.99411113483563396</v>
      </c>
      <c r="H145" s="32">
        <f t="shared" si="98"/>
        <v>0.99891618691772954</v>
      </c>
      <c r="J145" s="51" t="s">
        <v>37</v>
      </c>
      <c r="K145" s="32">
        <f>(K138+K139)/K137</f>
        <v>0.98707492984748102</v>
      </c>
      <c r="L145" s="32">
        <f t="shared" ref="L145:P145" si="99">(L138+L139)/L137</f>
        <v>0.94099338607184546</v>
      </c>
      <c r="M145" s="32">
        <f t="shared" si="99"/>
        <v>0.95644789070432956</v>
      </c>
      <c r="N145" s="32">
        <f t="shared" si="99"/>
        <v>0.98243303747794264</v>
      </c>
      <c r="O145" s="32">
        <f t="shared" si="99"/>
        <v>0.98626172000626711</v>
      </c>
      <c r="P145" s="32">
        <f t="shared" si="99"/>
        <v>0.99794971464521631</v>
      </c>
    </row>
    <row r="146" spans="2:16" x14ac:dyDescent="0.55000000000000004">
      <c r="B146" s="51" t="s">
        <v>38</v>
      </c>
      <c r="C146" s="32" t="s">
        <v>39</v>
      </c>
      <c r="D146" s="32" t="s">
        <v>39</v>
      </c>
      <c r="E146" s="32" t="s">
        <v>39</v>
      </c>
      <c r="F146" s="32" t="s">
        <v>39</v>
      </c>
      <c r="G146" s="32" t="s">
        <v>39</v>
      </c>
      <c r="H146" s="32" t="s">
        <v>39</v>
      </c>
      <c r="J146" s="51" t="s">
        <v>38</v>
      </c>
      <c r="K146" s="32" t="s">
        <v>39</v>
      </c>
      <c r="L146" s="32" t="s">
        <v>39</v>
      </c>
      <c r="M146" s="32" t="s">
        <v>39</v>
      </c>
      <c r="N146" s="32" t="s">
        <v>39</v>
      </c>
      <c r="O146" s="32" t="s">
        <v>39</v>
      </c>
      <c r="P146" s="32" t="s">
        <v>39</v>
      </c>
    </row>
    <row r="147" spans="2:16" ht="18.3" x14ac:dyDescent="0.7">
      <c r="B147" s="26" t="s">
        <v>22</v>
      </c>
      <c r="C147" s="16"/>
      <c r="D147" s="10"/>
      <c r="E147" s="10"/>
      <c r="F147" s="10"/>
      <c r="G147" s="10"/>
      <c r="H147" s="11"/>
      <c r="J147" s="26" t="s">
        <v>22</v>
      </c>
      <c r="K147" s="16"/>
      <c r="L147" s="10"/>
      <c r="M147" s="10"/>
      <c r="N147" s="10"/>
      <c r="O147" s="10"/>
      <c r="P147" s="11"/>
    </row>
    <row r="148" spans="2:16" x14ac:dyDescent="0.55000000000000004">
      <c r="B148" s="2" t="s">
        <v>1</v>
      </c>
      <c r="C148" s="15">
        <v>107.54</v>
      </c>
      <c r="D148" s="8">
        <v>111.86</v>
      </c>
      <c r="E148" s="8">
        <v>110.94</v>
      </c>
      <c r="F148" s="8">
        <v>116.98</v>
      </c>
      <c r="G148" s="8">
        <v>112.6</v>
      </c>
      <c r="H148" s="9">
        <v>85.31</v>
      </c>
      <c r="J148" s="2" t="s">
        <v>1</v>
      </c>
      <c r="K148" s="15">
        <v>107.54</v>
      </c>
      <c r="L148" s="8">
        <v>111.86</v>
      </c>
      <c r="M148" s="8">
        <v>110.94</v>
      </c>
      <c r="N148" s="8">
        <v>116.98</v>
      </c>
      <c r="O148" s="8">
        <v>112.6</v>
      </c>
      <c r="P148" s="9">
        <v>85.31</v>
      </c>
    </row>
    <row r="149" spans="2:16" x14ac:dyDescent="0.55000000000000004">
      <c r="B149" s="2" t="s">
        <v>2</v>
      </c>
      <c r="C149" s="17">
        <v>0.68</v>
      </c>
      <c r="D149" s="12">
        <v>0.61</v>
      </c>
      <c r="E149" s="12">
        <v>0.66</v>
      </c>
      <c r="F149" s="12">
        <v>0.66</v>
      </c>
      <c r="G149" s="12">
        <v>0.71</v>
      </c>
      <c r="H149" s="13">
        <v>0.75</v>
      </c>
      <c r="J149" s="2" t="s">
        <v>2</v>
      </c>
      <c r="K149" s="17">
        <v>0.68</v>
      </c>
      <c r="L149" s="12">
        <v>0.61</v>
      </c>
      <c r="M149" s="12">
        <v>0.66</v>
      </c>
      <c r="N149" s="12">
        <v>0.66</v>
      </c>
      <c r="O149" s="12">
        <v>0.71</v>
      </c>
      <c r="P149" s="13">
        <v>0.75</v>
      </c>
    </row>
    <row r="150" spans="2:16" x14ac:dyDescent="0.55000000000000004">
      <c r="B150" s="2" t="s">
        <v>3</v>
      </c>
      <c r="C150" s="15">
        <v>373.11</v>
      </c>
      <c r="D150" s="8">
        <v>370.79</v>
      </c>
      <c r="E150" s="8">
        <v>412.8</v>
      </c>
      <c r="F150" s="8">
        <v>426.17</v>
      </c>
      <c r="G150" s="8">
        <v>389.24</v>
      </c>
      <c r="H150" s="9">
        <v>266.45</v>
      </c>
      <c r="J150" s="2" t="s">
        <v>3</v>
      </c>
      <c r="K150" s="15">
        <v>373.11</v>
      </c>
      <c r="L150" s="8">
        <v>370.79</v>
      </c>
      <c r="M150" s="8">
        <v>412.8</v>
      </c>
      <c r="N150" s="8">
        <v>426.17</v>
      </c>
      <c r="O150" s="8">
        <v>389.24</v>
      </c>
      <c r="P150" s="9">
        <v>266.45</v>
      </c>
    </row>
    <row r="151" spans="2:16" x14ac:dyDescent="0.55000000000000004">
      <c r="B151" s="2" t="s">
        <v>23</v>
      </c>
      <c r="C151" s="15">
        <v>224916.89</v>
      </c>
      <c r="D151" s="8">
        <v>97063.28</v>
      </c>
      <c r="E151" s="8">
        <v>143335.82</v>
      </c>
      <c r="F151" s="8">
        <v>196259.20000000001</v>
      </c>
      <c r="G151" s="8">
        <v>243744.18</v>
      </c>
      <c r="H151" s="9">
        <v>444468.62</v>
      </c>
      <c r="J151" s="2" t="s">
        <v>23</v>
      </c>
      <c r="K151" s="15">
        <v>50885.08</v>
      </c>
      <c r="L151" s="8">
        <v>15879.91</v>
      </c>
      <c r="M151" s="8">
        <v>26885.919999999998</v>
      </c>
      <c r="N151" s="8">
        <v>37949.360000000001</v>
      </c>
      <c r="O151" s="8">
        <v>53873.13</v>
      </c>
      <c r="P151" s="9">
        <v>119921.31</v>
      </c>
    </row>
    <row r="154" spans="2:16" x14ac:dyDescent="0.55000000000000004">
      <c r="B154" s="62" t="s">
        <v>36</v>
      </c>
      <c r="C154" s="63">
        <f>C5/C151</f>
        <v>0.55373315894595554</v>
      </c>
      <c r="D154" s="63">
        <f t="shared" ref="D154:H154" si="100">D5/D151</f>
        <v>0.63931849407932639</v>
      </c>
      <c r="E154" s="63">
        <f t="shared" si="100"/>
        <v>0.64308886641175944</v>
      </c>
      <c r="F154" s="63">
        <f t="shared" si="100"/>
        <v>0.6123305811905887</v>
      </c>
      <c r="G154" s="63">
        <f t="shared" si="100"/>
        <v>0.59910037646847614</v>
      </c>
      <c r="H154" s="64">
        <f t="shared" si="100"/>
        <v>0.45536465543956733</v>
      </c>
      <c r="I154" s="33"/>
      <c r="J154" s="65" t="s">
        <v>36</v>
      </c>
      <c r="K154" s="63">
        <f>K5/K151</f>
        <v>0.56210936486687257</v>
      </c>
      <c r="L154" s="63">
        <f t="shared" ref="L154:P154" si="101">L5/L151</f>
        <v>0.64148663311064102</v>
      </c>
      <c r="M154" s="63">
        <f t="shared" si="101"/>
        <v>0.64677756982093226</v>
      </c>
      <c r="N154" s="63">
        <f t="shared" si="101"/>
        <v>0.61987580291209121</v>
      </c>
      <c r="O154" s="63">
        <f t="shared" si="101"/>
        <v>0.6142980740120354</v>
      </c>
      <c r="P154" s="64">
        <f t="shared" si="101"/>
        <v>0.48896322096548145</v>
      </c>
    </row>
  </sheetData>
  <mergeCells count="4">
    <mergeCell ref="C2:C3"/>
    <mergeCell ref="D2:H2"/>
    <mergeCell ref="K2:K3"/>
    <mergeCell ref="L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4"/>
  <sheetViews>
    <sheetView tabSelected="1" zoomScale="70" zoomScaleNormal="70" workbookViewId="0">
      <selection activeCell="G159" sqref="G159"/>
    </sheetView>
  </sheetViews>
  <sheetFormatPr baseColWidth="10" defaultColWidth="8.83984375" defaultRowHeight="14.4" x14ac:dyDescent="0.55000000000000004"/>
  <cols>
    <col min="2" max="2" width="50.15625" customWidth="1"/>
    <col min="3" max="3" width="14.26171875" customWidth="1"/>
    <col min="4" max="4" width="11.83984375" customWidth="1"/>
    <col min="5" max="6" width="12.15625" customWidth="1"/>
    <col min="7" max="7" width="12.83984375" customWidth="1"/>
    <col min="8" max="8" width="12.15625" customWidth="1"/>
    <col min="9" max="9" width="14.26171875" customWidth="1"/>
    <col min="10" max="10" width="51.26171875" customWidth="1"/>
    <col min="11" max="11" width="12.578125" customWidth="1"/>
    <col min="12" max="12" width="15.83984375" customWidth="1"/>
    <col min="13" max="13" width="14.15625" customWidth="1"/>
    <col min="14" max="14" width="16.26171875" customWidth="1"/>
    <col min="15" max="15" width="13.15625" customWidth="1"/>
    <col min="16" max="16" width="18.41796875" customWidth="1"/>
  </cols>
  <sheetData>
    <row r="1" spans="2:16" ht="18.600000000000001" thickBot="1" x14ac:dyDescent="0.75">
      <c r="B1" s="27" t="s">
        <v>33</v>
      </c>
      <c r="J1" s="27" t="s">
        <v>34</v>
      </c>
    </row>
    <row r="2" spans="2:16" x14ac:dyDescent="0.55000000000000004">
      <c r="B2" s="1"/>
      <c r="C2" s="30" t="s">
        <v>0</v>
      </c>
      <c r="D2" s="28" t="s">
        <v>31</v>
      </c>
      <c r="E2" s="28"/>
      <c r="F2" s="28"/>
      <c r="G2" s="28"/>
      <c r="H2" s="29"/>
      <c r="J2" s="1"/>
      <c r="K2" s="30" t="s">
        <v>0</v>
      </c>
      <c r="L2" s="28" t="s">
        <v>31</v>
      </c>
      <c r="M2" s="28"/>
      <c r="N2" s="28"/>
      <c r="O2" s="28"/>
      <c r="P2" s="29"/>
    </row>
    <row r="3" spans="2:16" x14ac:dyDescent="0.55000000000000004">
      <c r="B3" s="2"/>
      <c r="C3" s="31"/>
      <c r="D3" s="3" t="s">
        <v>24</v>
      </c>
      <c r="E3" s="3" t="s">
        <v>25</v>
      </c>
      <c r="F3" s="3" t="s">
        <v>26</v>
      </c>
      <c r="G3" s="3" t="s">
        <v>27</v>
      </c>
      <c r="H3" s="4" t="s">
        <v>28</v>
      </c>
      <c r="J3" s="2"/>
      <c r="K3" s="31"/>
      <c r="L3" s="3" t="s">
        <v>24</v>
      </c>
      <c r="M3" s="3" t="s">
        <v>25</v>
      </c>
      <c r="N3" s="3" t="s">
        <v>26</v>
      </c>
      <c r="O3" s="3" t="s">
        <v>27</v>
      </c>
      <c r="P3" s="4" t="s">
        <v>28</v>
      </c>
    </row>
    <row r="4" spans="2:16" ht="18.3" x14ac:dyDescent="0.7">
      <c r="B4" s="26" t="s">
        <v>4</v>
      </c>
      <c r="C4" s="14"/>
      <c r="D4" s="5"/>
      <c r="E4" s="5"/>
      <c r="F4" s="5"/>
      <c r="G4" s="5"/>
      <c r="H4" s="6"/>
      <c r="J4" s="26" t="s">
        <v>4</v>
      </c>
      <c r="K4" s="14"/>
      <c r="L4" s="5"/>
      <c r="M4" s="5"/>
      <c r="N4" s="5"/>
      <c r="O4" s="5"/>
      <c r="P4" s="6"/>
    </row>
    <row r="5" spans="2:16" x14ac:dyDescent="0.55000000000000004">
      <c r="B5" s="7" t="s">
        <v>5</v>
      </c>
      <c r="C5" s="15">
        <v>124543.94</v>
      </c>
      <c r="D5" s="8">
        <v>114772.32</v>
      </c>
      <c r="E5" s="8">
        <v>124335.27</v>
      </c>
      <c r="F5" s="8">
        <v>118562.34</v>
      </c>
      <c r="G5" s="8">
        <v>124863.54</v>
      </c>
      <c r="H5" s="9">
        <v>144025.76</v>
      </c>
      <c r="J5" s="7" t="s">
        <v>5</v>
      </c>
      <c r="K5" s="15">
        <v>28602.98</v>
      </c>
      <c r="L5" s="8">
        <v>28008.54</v>
      </c>
      <c r="M5" s="8">
        <v>30007.919999999998</v>
      </c>
      <c r="N5" s="8">
        <v>27610.35</v>
      </c>
      <c r="O5" s="8">
        <v>28153.35</v>
      </c>
      <c r="P5" s="9">
        <v>29215.040000000001</v>
      </c>
    </row>
    <row r="6" spans="2:16" x14ac:dyDescent="0.55000000000000004">
      <c r="B6" s="7" t="s">
        <v>7</v>
      </c>
      <c r="C6" s="15">
        <v>66609.279999999999</v>
      </c>
      <c r="D6" s="8">
        <v>59936.27</v>
      </c>
      <c r="E6" s="8">
        <v>73613.460000000006</v>
      </c>
      <c r="F6" s="8">
        <v>62055.25</v>
      </c>
      <c r="G6" s="8">
        <v>65470.27</v>
      </c>
      <c r="H6" s="9">
        <v>74190.89</v>
      </c>
      <c r="J6" s="7" t="s">
        <v>7</v>
      </c>
      <c r="K6" s="15">
        <v>15422.84</v>
      </c>
      <c r="L6" s="8">
        <v>14901.03</v>
      </c>
      <c r="M6" s="8">
        <v>17551.3</v>
      </c>
      <c r="N6" s="8">
        <v>14942.22</v>
      </c>
      <c r="O6" s="8">
        <v>14924.77</v>
      </c>
      <c r="P6" s="9">
        <v>14877.62</v>
      </c>
    </row>
    <row r="7" spans="2:16" x14ac:dyDescent="0.55000000000000004">
      <c r="B7" s="7" t="s">
        <v>6</v>
      </c>
      <c r="C7" s="15">
        <v>50137.89</v>
      </c>
      <c r="D7" s="8">
        <v>46495.34</v>
      </c>
      <c r="E7" s="8">
        <v>42688.83</v>
      </c>
      <c r="F7" s="8">
        <v>48801.94</v>
      </c>
      <c r="G7" s="8">
        <v>52045.07</v>
      </c>
      <c r="H7" s="9">
        <v>62622.57</v>
      </c>
      <c r="J7" s="7" t="s">
        <v>6</v>
      </c>
      <c r="K7" s="15">
        <v>11107.89</v>
      </c>
      <c r="L7" s="8">
        <v>10750.2</v>
      </c>
      <c r="M7" s="8">
        <v>10206.33</v>
      </c>
      <c r="N7" s="8">
        <v>10715.55</v>
      </c>
      <c r="O7" s="8">
        <v>11365.24</v>
      </c>
      <c r="P7" s="9">
        <v>12612.62</v>
      </c>
    </row>
    <row r="8" spans="2:16" x14ac:dyDescent="0.55000000000000004">
      <c r="B8" s="7" t="s">
        <v>8</v>
      </c>
      <c r="C8" s="15">
        <v>31942.79</v>
      </c>
      <c r="D8" s="8">
        <v>34266.58</v>
      </c>
      <c r="E8" s="8">
        <v>23955.79</v>
      </c>
      <c r="F8" s="8">
        <v>26294.13</v>
      </c>
      <c r="G8" s="8">
        <v>28648.34</v>
      </c>
      <c r="H8" s="9">
        <v>43715.69</v>
      </c>
      <c r="J8" s="7" t="s">
        <v>8</v>
      </c>
      <c r="K8" s="15">
        <v>7529.08</v>
      </c>
      <c r="L8" s="8">
        <v>8424.89</v>
      </c>
      <c r="M8" s="8">
        <v>6134.82</v>
      </c>
      <c r="N8" s="8">
        <v>6526.15</v>
      </c>
      <c r="O8" s="8">
        <v>6811.49</v>
      </c>
      <c r="P8" s="9">
        <v>8963.2099999999991</v>
      </c>
    </row>
    <row r="9" spans="2:16" x14ac:dyDescent="0.55000000000000004">
      <c r="B9" s="7" t="s">
        <v>9</v>
      </c>
      <c r="C9" s="15">
        <v>13596.91</v>
      </c>
      <c r="D9" s="8">
        <v>16910.5</v>
      </c>
      <c r="E9" s="8">
        <v>10537.54</v>
      </c>
      <c r="F9" s="8">
        <v>11063.27</v>
      </c>
      <c r="G9" s="8">
        <v>11129.12</v>
      </c>
      <c r="H9" s="9">
        <v>15727.96</v>
      </c>
      <c r="J9" s="7" t="s">
        <v>9</v>
      </c>
      <c r="K9" s="15">
        <v>3167.3</v>
      </c>
      <c r="L9" s="8">
        <v>4101.09</v>
      </c>
      <c r="M9" s="8">
        <v>2574.48</v>
      </c>
      <c r="N9" s="8">
        <v>2630.57</v>
      </c>
      <c r="O9" s="8">
        <v>2630.84</v>
      </c>
      <c r="P9" s="9">
        <v>3200.44</v>
      </c>
    </row>
    <row r="10" spans="2:16" ht="14.7" thickBot="1" x14ac:dyDescent="0.6">
      <c r="B10" s="18" t="s">
        <v>35</v>
      </c>
      <c r="C10" s="19">
        <v>5644.13</v>
      </c>
      <c r="D10" s="20">
        <v>8016.24</v>
      </c>
      <c r="E10" s="20">
        <v>4073.88</v>
      </c>
      <c r="F10" s="20">
        <v>4241.7299999999996</v>
      </c>
      <c r="G10" s="20">
        <v>4144.28</v>
      </c>
      <c r="H10" s="21">
        <v>5970.34</v>
      </c>
      <c r="J10" s="18" t="s">
        <v>35</v>
      </c>
      <c r="K10" s="19">
        <v>1328.99</v>
      </c>
      <c r="L10" s="20">
        <v>1894.59</v>
      </c>
      <c r="M10" s="20">
        <v>1046.8399999999999</v>
      </c>
      <c r="N10" s="20">
        <v>1124.97</v>
      </c>
      <c r="O10" s="20">
        <v>1011.61</v>
      </c>
      <c r="P10" s="21">
        <v>1181.82</v>
      </c>
    </row>
    <row r="11" spans="2:16" ht="14.7" thickTop="1" x14ac:dyDescent="0.55000000000000004">
      <c r="B11" s="25" t="s">
        <v>29</v>
      </c>
      <c r="C11" s="22">
        <f>C8-C5</f>
        <v>-92601.15</v>
      </c>
      <c r="D11" s="23">
        <f t="shared" ref="D11:H11" si="0">D8-D5</f>
        <v>-80505.740000000005</v>
      </c>
      <c r="E11" s="23">
        <f t="shared" si="0"/>
        <v>-100379.48000000001</v>
      </c>
      <c r="F11" s="23">
        <f t="shared" si="0"/>
        <v>-92268.209999999992</v>
      </c>
      <c r="G11" s="23">
        <f t="shared" si="0"/>
        <v>-96215.2</v>
      </c>
      <c r="H11" s="24">
        <f t="shared" si="0"/>
        <v>-100310.07</v>
      </c>
      <c r="J11" s="25" t="s">
        <v>29</v>
      </c>
      <c r="K11" s="22">
        <f>K8-K5</f>
        <v>-21073.9</v>
      </c>
      <c r="L11" s="23">
        <f t="shared" ref="L11:P11" si="1">L8-L5</f>
        <v>-19583.650000000001</v>
      </c>
      <c r="M11" s="23">
        <f t="shared" si="1"/>
        <v>-23873.1</v>
      </c>
      <c r="N11" s="23">
        <f t="shared" si="1"/>
        <v>-21084.199999999997</v>
      </c>
      <c r="O11" s="23">
        <f t="shared" si="1"/>
        <v>-21341.86</v>
      </c>
      <c r="P11" s="24">
        <f t="shared" si="1"/>
        <v>-20251.830000000002</v>
      </c>
    </row>
    <row r="12" spans="2:16" x14ac:dyDescent="0.55000000000000004">
      <c r="B12" s="25" t="s">
        <v>30</v>
      </c>
      <c r="C12" s="22">
        <f>C10-C7</f>
        <v>-44493.760000000002</v>
      </c>
      <c r="D12" s="23">
        <f t="shared" ref="D12:H12" si="2">D10-D7</f>
        <v>-38479.1</v>
      </c>
      <c r="E12" s="23">
        <f t="shared" si="2"/>
        <v>-38614.950000000004</v>
      </c>
      <c r="F12" s="23">
        <f t="shared" si="2"/>
        <v>-44560.210000000006</v>
      </c>
      <c r="G12" s="23">
        <f t="shared" si="2"/>
        <v>-47900.79</v>
      </c>
      <c r="H12" s="24">
        <f t="shared" si="2"/>
        <v>-56652.229999999996</v>
      </c>
      <c r="J12" s="25" t="s">
        <v>30</v>
      </c>
      <c r="K12" s="22">
        <f>K10-K7</f>
        <v>-9778.9</v>
      </c>
      <c r="L12" s="23">
        <f t="shared" ref="L12:P12" si="3">L10-L7</f>
        <v>-8855.61</v>
      </c>
      <c r="M12" s="23">
        <f t="shared" si="3"/>
        <v>-9159.49</v>
      </c>
      <c r="N12" s="23">
        <f t="shared" si="3"/>
        <v>-9590.58</v>
      </c>
      <c r="O12" s="23">
        <f t="shared" si="3"/>
        <v>-10353.629999999999</v>
      </c>
      <c r="P12" s="24">
        <f t="shared" si="3"/>
        <v>-11430.800000000001</v>
      </c>
    </row>
    <row r="13" spans="2:16" x14ac:dyDescent="0.55000000000000004">
      <c r="B13" s="51" t="s">
        <v>37</v>
      </c>
      <c r="C13" s="32">
        <f>(C6+C7)/C5</f>
        <v>0.93739743579655499</v>
      </c>
      <c r="D13" s="32">
        <f t="shared" ref="D13:H13" si="4">(D6+D7)/D5</f>
        <v>0.92732820944980443</v>
      </c>
      <c r="E13" s="32">
        <f t="shared" si="4"/>
        <v>0.93539258812081238</v>
      </c>
      <c r="F13" s="32">
        <f t="shared" si="4"/>
        <v>0.93501182584621734</v>
      </c>
      <c r="G13" s="32">
        <f t="shared" si="4"/>
        <v>0.94115015480099318</v>
      </c>
      <c r="H13" s="32">
        <f t="shared" si="4"/>
        <v>0.94992354145536173</v>
      </c>
      <c r="J13" s="51" t="s">
        <v>37</v>
      </c>
      <c r="K13" s="32">
        <f>(K6+K7)/K5</f>
        <v>0.92755125514893899</v>
      </c>
      <c r="L13" s="32">
        <f t="shared" ref="L13:P13" si="5">(L6+L7)/L5</f>
        <v>0.91583602715457513</v>
      </c>
      <c r="M13" s="32">
        <f t="shared" si="5"/>
        <v>0.92501013065883941</v>
      </c>
      <c r="N13" s="32">
        <f t="shared" si="5"/>
        <v>0.9292808675007741</v>
      </c>
      <c r="O13" s="32">
        <f t="shared" si="5"/>
        <v>0.93381462596813536</v>
      </c>
      <c r="P13" s="32">
        <f t="shared" si="5"/>
        <v>0.94096191550653363</v>
      </c>
    </row>
    <row r="14" spans="2:16" x14ac:dyDescent="0.55000000000000004">
      <c r="B14" s="51" t="s">
        <v>38</v>
      </c>
      <c r="C14" s="32">
        <f>(C9+C10)/C8</f>
        <v>0.60235940567495827</v>
      </c>
      <c r="D14" s="32">
        <f t="shared" ref="D14:H14" si="6">(D9+D10)/D8</f>
        <v>0.72743588651099689</v>
      </c>
      <c r="E14" s="32">
        <f t="shared" si="6"/>
        <v>0.60993271355275702</v>
      </c>
      <c r="F14" s="32">
        <f t="shared" si="6"/>
        <v>0.5820690777751536</v>
      </c>
      <c r="G14" s="32">
        <f t="shared" si="6"/>
        <v>0.53313385697042137</v>
      </c>
      <c r="H14" s="32">
        <f t="shared" si="6"/>
        <v>0.49635039501835609</v>
      </c>
      <c r="J14" s="51" t="s">
        <v>38</v>
      </c>
      <c r="K14" s="32">
        <f>(K9+K10)/K8</f>
        <v>0.5971898293018536</v>
      </c>
      <c r="L14" s="32">
        <f t="shared" ref="L14:P14" si="7">(L9+L10)/L8</f>
        <v>0.71166270420147926</v>
      </c>
      <c r="M14" s="32">
        <f t="shared" si="7"/>
        <v>0.59028952764710296</v>
      </c>
      <c r="N14" s="32">
        <f t="shared" si="7"/>
        <v>0.57546026370831194</v>
      </c>
      <c r="O14" s="32">
        <f t="shared" si="7"/>
        <v>0.53475084012455432</v>
      </c>
      <c r="P14" s="32">
        <f t="shared" si="7"/>
        <v>0.48891635920613269</v>
      </c>
    </row>
    <row r="15" spans="2:16" ht="18.3" x14ac:dyDescent="0.7">
      <c r="B15" s="26" t="s">
        <v>10</v>
      </c>
      <c r="C15" s="16"/>
      <c r="D15" s="10"/>
      <c r="E15" s="10"/>
      <c r="F15" s="10"/>
      <c r="G15" s="10"/>
      <c r="H15" s="11"/>
      <c r="J15" s="26" t="s">
        <v>10</v>
      </c>
      <c r="K15" s="16"/>
      <c r="L15" s="10"/>
      <c r="M15" s="10"/>
      <c r="N15" s="10"/>
      <c r="O15" s="10"/>
      <c r="P15" s="11"/>
    </row>
    <row r="16" spans="2:16" x14ac:dyDescent="0.55000000000000004">
      <c r="B16" s="7" t="s">
        <v>5</v>
      </c>
      <c r="C16" s="15">
        <v>38466.6</v>
      </c>
      <c r="D16" s="8">
        <v>36377.360000000001</v>
      </c>
      <c r="E16" s="8">
        <v>37975.06</v>
      </c>
      <c r="F16" s="8">
        <v>36523.589999999997</v>
      </c>
      <c r="G16" s="8">
        <v>39171.300000000003</v>
      </c>
      <c r="H16" s="9">
        <v>42842.080000000002</v>
      </c>
      <c r="J16" s="7" t="s">
        <v>5</v>
      </c>
      <c r="K16" s="15">
        <v>8789.34</v>
      </c>
      <c r="L16" s="8">
        <v>8749.4599999999991</v>
      </c>
      <c r="M16" s="8">
        <v>9122.74</v>
      </c>
      <c r="N16" s="8">
        <v>8453.94</v>
      </c>
      <c r="O16" s="8">
        <v>8760.7099999999991</v>
      </c>
      <c r="P16" s="9">
        <v>8750.68</v>
      </c>
    </row>
    <row r="17" spans="2:16" x14ac:dyDescent="0.55000000000000004">
      <c r="B17" s="7" t="s">
        <v>7</v>
      </c>
      <c r="C17" s="15">
        <v>12579.08</v>
      </c>
      <c r="D17" s="8">
        <v>12381.41</v>
      </c>
      <c r="E17" s="8">
        <v>14419.09</v>
      </c>
      <c r="F17" s="8">
        <v>10698.51</v>
      </c>
      <c r="G17" s="8">
        <v>11939.83</v>
      </c>
      <c r="H17" s="9">
        <v>12864.75</v>
      </c>
      <c r="J17" s="7" t="s">
        <v>7</v>
      </c>
      <c r="K17" s="15">
        <v>2888.79</v>
      </c>
      <c r="L17" s="8">
        <v>3026.4</v>
      </c>
      <c r="M17" s="8">
        <v>3442.97</v>
      </c>
      <c r="N17" s="8">
        <v>2551.35</v>
      </c>
      <c r="O17" s="8">
        <v>2697.61</v>
      </c>
      <c r="P17" s="9">
        <v>2506.38</v>
      </c>
    </row>
    <row r="18" spans="2:16" x14ac:dyDescent="0.55000000000000004">
      <c r="B18" s="7" t="s">
        <v>6</v>
      </c>
      <c r="C18" s="15">
        <v>24833.279999999999</v>
      </c>
      <c r="D18" s="8">
        <v>22945.69</v>
      </c>
      <c r="E18" s="8">
        <v>22484.720000000001</v>
      </c>
      <c r="F18" s="8">
        <v>24913.91</v>
      </c>
      <c r="G18" s="8">
        <v>26223.82</v>
      </c>
      <c r="H18" s="9">
        <v>28792.62</v>
      </c>
      <c r="J18" s="7" t="s">
        <v>6</v>
      </c>
      <c r="K18" s="15">
        <v>5615.02</v>
      </c>
      <c r="L18" s="8">
        <v>5397.72</v>
      </c>
      <c r="M18" s="8">
        <v>5364.11</v>
      </c>
      <c r="N18" s="8">
        <v>5635.31</v>
      </c>
      <c r="O18" s="8">
        <v>5821.52</v>
      </c>
      <c r="P18" s="9">
        <v>5995.87</v>
      </c>
    </row>
    <row r="19" spans="2:16" x14ac:dyDescent="0.55000000000000004">
      <c r="B19" s="7" t="s">
        <v>8</v>
      </c>
      <c r="C19" s="15">
        <v>19499.599999999999</v>
      </c>
      <c r="D19" s="8">
        <v>18173.03</v>
      </c>
      <c r="E19" s="8">
        <v>16123.75</v>
      </c>
      <c r="F19" s="8">
        <v>16972.169999999998</v>
      </c>
      <c r="G19" s="8">
        <v>18570.82</v>
      </c>
      <c r="H19" s="9">
        <v>27793.32</v>
      </c>
      <c r="J19" s="7" t="s">
        <v>8</v>
      </c>
      <c r="K19" s="15">
        <v>4639.33</v>
      </c>
      <c r="L19" s="8">
        <v>4570.1000000000004</v>
      </c>
      <c r="M19" s="8">
        <v>4130.83</v>
      </c>
      <c r="N19" s="8">
        <v>4333.7299999999996</v>
      </c>
      <c r="O19" s="8">
        <v>4408.33</v>
      </c>
      <c r="P19" s="9">
        <v>5732.91</v>
      </c>
    </row>
    <row r="20" spans="2:16" x14ac:dyDescent="0.55000000000000004">
      <c r="B20" s="7" t="s">
        <v>9</v>
      </c>
      <c r="C20" s="15">
        <v>8067.84</v>
      </c>
      <c r="D20" s="8">
        <v>10278.99</v>
      </c>
      <c r="E20" s="8">
        <v>6669.01</v>
      </c>
      <c r="F20" s="8">
        <v>6767.2</v>
      </c>
      <c r="G20" s="8">
        <v>6225.11</v>
      </c>
      <c r="H20" s="9">
        <v>8777.48</v>
      </c>
      <c r="J20" s="7" t="s">
        <v>9</v>
      </c>
      <c r="K20" s="15">
        <v>1881.17</v>
      </c>
      <c r="L20" s="8">
        <v>2464.9</v>
      </c>
      <c r="M20" s="8">
        <v>1592.6</v>
      </c>
      <c r="N20" s="8">
        <v>1668.41</v>
      </c>
      <c r="O20" s="8">
        <v>1470.6</v>
      </c>
      <c r="P20" s="9">
        <v>1817.47</v>
      </c>
    </row>
    <row r="21" spans="2:16" ht="14.7" thickBot="1" x14ac:dyDescent="0.6">
      <c r="B21" s="18" t="s">
        <v>35</v>
      </c>
      <c r="C21" s="19">
        <v>1892.13</v>
      </c>
      <c r="D21" s="20">
        <v>2144.58</v>
      </c>
      <c r="E21" s="20">
        <v>1859.3</v>
      </c>
      <c r="F21" s="20">
        <v>1669.72</v>
      </c>
      <c r="G21" s="20">
        <v>1753.82</v>
      </c>
      <c r="H21" s="21">
        <v>1810.29</v>
      </c>
      <c r="J21" s="18" t="s">
        <v>35</v>
      </c>
      <c r="K21" s="19">
        <v>493.37</v>
      </c>
      <c r="L21" s="20">
        <v>565.05999999999995</v>
      </c>
      <c r="M21" s="20">
        <v>513.9</v>
      </c>
      <c r="N21" s="20">
        <v>532.87</v>
      </c>
      <c r="O21" s="20">
        <v>453.44</v>
      </c>
      <c r="P21" s="21">
        <v>372.98</v>
      </c>
    </row>
    <row r="22" spans="2:16" ht="14.7" thickTop="1" x14ac:dyDescent="0.55000000000000004">
      <c r="B22" s="25" t="s">
        <v>29</v>
      </c>
      <c r="C22" s="22">
        <f>C19-C16</f>
        <v>-18967</v>
      </c>
      <c r="D22" s="23">
        <f t="shared" ref="D22:H22" si="8">D19-D16</f>
        <v>-18204.330000000002</v>
      </c>
      <c r="E22" s="23">
        <f t="shared" si="8"/>
        <v>-21851.309999999998</v>
      </c>
      <c r="F22" s="23">
        <f t="shared" si="8"/>
        <v>-19551.419999999998</v>
      </c>
      <c r="G22" s="23">
        <f t="shared" si="8"/>
        <v>-20600.480000000003</v>
      </c>
      <c r="H22" s="24">
        <f t="shared" si="8"/>
        <v>-15048.760000000002</v>
      </c>
      <c r="J22" s="25" t="s">
        <v>29</v>
      </c>
      <c r="K22" s="22">
        <f>K19-K16</f>
        <v>-4150.01</v>
      </c>
      <c r="L22" s="23">
        <f t="shared" ref="L22:P22" si="9">L19-L16</f>
        <v>-4179.3599999999988</v>
      </c>
      <c r="M22" s="23">
        <f t="shared" si="9"/>
        <v>-4991.91</v>
      </c>
      <c r="N22" s="23">
        <f t="shared" si="9"/>
        <v>-4120.2100000000009</v>
      </c>
      <c r="O22" s="23">
        <f t="shared" si="9"/>
        <v>-4352.3799999999992</v>
      </c>
      <c r="P22" s="24">
        <f t="shared" si="9"/>
        <v>-3017.7700000000004</v>
      </c>
    </row>
    <row r="23" spans="2:16" x14ac:dyDescent="0.55000000000000004">
      <c r="B23" s="25" t="s">
        <v>30</v>
      </c>
      <c r="C23" s="22">
        <f>C21-C18</f>
        <v>-22941.149999999998</v>
      </c>
      <c r="D23" s="23">
        <f t="shared" ref="D23:H23" si="10">D21-D18</f>
        <v>-20801.11</v>
      </c>
      <c r="E23" s="23">
        <f t="shared" si="10"/>
        <v>-20625.420000000002</v>
      </c>
      <c r="F23" s="23">
        <f t="shared" si="10"/>
        <v>-23244.19</v>
      </c>
      <c r="G23" s="23">
        <f t="shared" si="10"/>
        <v>-24470</v>
      </c>
      <c r="H23" s="24">
        <f t="shared" si="10"/>
        <v>-26982.329999999998</v>
      </c>
      <c r="J23" s="25" t="s">
        <v>30</v>
      </c>
      <c r="K23" s="22">
        <f>K21-K18</f>
        <v>-5121.6500000000005</v>
      </c>
      <c r="L23" s="23">
        <f t="shared" ref="L23:P23" si="11">L21-L18</f>
        <v>-4832.66</v>
      </c>
      <c r="M23" s="23">
        <f t="shared" si="11"/>
        <v>-4850.21</v>
      </c>
      <c r="N23" s="23">
        <f t="shared" si="11"/>
        <v>-5102.4400000000005</v>
      </c>
      <c r="O23" s="23">
        <f t="shared" si="11"/>
        <v>-5368.0800000000008</v>
      </c>
      <c r="P23" s="24">
        <f t="shared" si="11"/>
        <v>-5622.8899999999994</v>
      </c>
    </row>
    <row r="24" spans="2:16" x14ac:dyDescent="0.55000000000000004">
      <c r="B24" s="51" t="s">
        <v>37</v>
      </c>
      <c r="C24" s="32">
        <f>(C17+C18)/C16</f>
        <v>0.97259336671294061</v>
      </c>
      <c r="D24" s="32">
        <f t="shared" ref="D24:H24" si="12">(D17+D18)/D16</f>
        <v>0.97112874601125532</v>
      </c>
      <c r="E24" s="32">
        <f t="shared" si="12"/>
        <v>0.97179069631489723</v>
      </c>
      <c r="F24" s="32">
        <f t="shared" si="12"/>
        <v>0.97505256191957035</v>
      </c>
      <c r="G24" s="32">
        <f t="shared" si="12"/>
        <v>0.97427580907450095</v>
      </c>
      <c r="H24" s="32">
        <f t="shared" si="12"/>
        <v>0.97234704757565449</v>
      </c>
      <c r="J24" s="51" t="s">
        <v>37</v>
      </c>
      <c r="K24" s="32">
        <f>(K17+K18)/K16</f>
        <v>0.96751405680062452</v>
      </c>
      <c r="L24" s="32">
        <f t="shared" ref="L24:P24" si="13">(L17+L18)/L16</f>
        <v>0.96281599092972614</v>
      </c>
      <c r="M24" s="32">
        <f t="shared" si="13"/>
        <v>0.96539855350475845</v>
      </c>
      <c r="N24" s="32">
        <f t="shared" si="13"/>
        <v>0.96838397244361796</v>
      </c>
      <c r="O24" s="32">
        <f t="shared" si="13"/>
        <v>0.97242460942092612</v>
      </c>
      <c r="P24" s="32">
        <f t="shared" si="13"/>
        <v>0.97161020629253947</v>
      </c>
    </row>
    <row r="25" spans="2:16" x14ac:dyDescent="0.55000000000000004">
      <c r="B25" s="51" t="s">
        <v>38</v>
      </c>
      <c r="C25" s="32">
        <f>(C20+C21)/C19</f>
        <v>0.51077816980861157</v>
      </c>
      <c r="D25" s="32">
        <f t="shared" ref="D25:H25" si="14">(D20+D21)/D19</f>
        <v>0.68362678100459862</v>
      </c>
      <c r="E25" s="32">
        <f t="shared" si="14"/>
        <v>0.52892844406543138</v>
      </c>
      <c r="F25" s="32">
        <f t="shared" si="14"/>
        <v>0.49710319894273985</v>
      </c>
      <c r="G25" s="32">
        <f t="shared" si="14"/>
        <v>0.42964877156743747</v>
      </c>
      <c r="H25" s="32">
        <f t="shared" si="14"/>
        <v>0.38094657277360172</v>
      </c>
      <c r="J25" s="51" t="s">
        <v>38</v>
      </c>
      <c r="K25" s="32">
        <f>(K20+K21)/K19</f>
        <v>0.51182821657437605</v>
      </c>
      <c r="L25" s="32">
        <f t="shared" ref="L25:P25" si="15">(L20+L21)/L19</f>
        <v>0.66299643333843894</v>
      </c>
      <c r="M25" s="32">
        <f t="shared" si="15"/>
        <v>0.50994594306713181</v>
      </c>
      <c r="N25" s="32">
        <f t="shared" si="15"/>
        <v>0.50794119615204469</v>
      </c>
      <c r="O25" s="32">
        <f t="shared" si="15"/>
        <v>0.43645552851079661</v>
      </c>
      <c r="P25" s="32">
        <f t="shared" si="15"/>
        <v>0.38208344453340448</v>
      </c>
    </row>
    <row r="26" spans="2:16" ht="18.3" x14ac:dyDescent="0.7">
      <c r="B26" s="26" t="s">
        <v>11</v>
      </c>
      <c r="C26" s="16"/>
      <c r="D26" s="10"/>
      <c r="E26" s="10"/>
      <c r="F26" s="10"/>
      <c r="G26" s="10"/>
      <c r="H26" s="11"/>
      <c r="J26" s="26" t="s">
        <v>11</v>
      </c>
      <c r="K26" s="16"/>
      <c r="L26" s="10"/>
      <c r="M26" s="10"/>
      <c r="N26" s="10"/>
      <c r="O26" s="10"/>
      <c r="P26" s="11"/>
    </row>
    <row r="27" spans="2:16" x14ac:dyDescent="0.55000000000000004">
      <c r="B27" s="7" t="s">
        <v>5</v>
      </c>
      <c r="C27" s="15">
        <v>9442.69</v>
      </c>
      <c r="D27" s="8">
        <v>9305.27</v>
      </c>
      <c r="E27" s="8">
        <v>9404.51</v>
      </c>
      <c r="F27" s="8">
        <v>9101.99</v>
      </c>
      <c r="G27" s="8">
        <v>9156.1200000000008</v>
      </c>
      <c r="H27" s="9">
        <v>10230.790000000001</v>
      </c>
      <c r="J27" s="7" t="s">
        <v>5</v>
      </c>
      <c r="K27" s="15">
        <v>2073.42</v>
      </c>
      <c r="L27" s="8">
        <v>2136.9</v>
      </c>
      <c r="M27" s="8">
        <v>2198.85</v>
      </c>
      <c r="N27" s="8">
        <v>2018.46</v>
      </c>
      <c r="O27" s="8">
        <v>1994.17</v>
      </c>
      <c r="P27" s="9">
        <v>1959.34</v>
      </c>
    </row>
    <row r="28" spans="2:16" x14ac:dyDescent="0.55000000000000004">
      <c r="B28" s="7" t="s">
        <v>7</v>
      </c>
      <c r="C28" s="15">
        <v>3694.69</v>
      </c>
      <c r="D28" s="8">
        <v>3136.92</v>
      </c>
      <c r="E28" s="8">
        <v>4158.3999999999996</v>
      </c>
      <c r="F28" s="8">
        <v>3628.21</v>
      </c>
      <c r="G28" s="8">
        <v>3799.13</v>
      </c>
      <c r="H28" s="9">
        <v>4039.87</v>
      </c>
      <c r="J28" s="7" t="s">
        <v>7</v>
      </c>
      <c r="K28" s="15">
        <v>803.09</v>
      </c>
      <c r="L28" s="8">
        <v>749.9</v>
      </c>
      <c r="M28" s="8">
        <v>937.96</v>
      </c>
      <c r="N28" s="8">
        <v>847.45</v>
      </c>
      <c r="O28" s="8">
        <v>768.08</v>
      </c>
      <c r="P28" s="9">
        <v>756.63</v>
      </c>
    </row>
    <row r="29" spans="2:16" x14ac:dyDescent="0.55000000000000004">
      <c r="B29" s="7" t="s">
        <v>6</v>
      </c>
      <c r="C29" s="15">
        <v>4549.16</v>
      </c>
      <c r="D29" s="8">
        <v>5054.62</v>
      </c>
      <c r="E29" s="8">
        <v>4054.26</v>
      </c>
      <c r="F29" s="8">
        <v>4107.96</v>
      </c>
      <c r="G29" s="8">
        <v>3985.57</v>
      </c>
      <c r="H29" s="9">
        <v>5139.92</v>
      </c>
      <c r="J29" s="7" t="s">
        <v>6</v>
      </c>
      <c r="K29" s="15">
        <v>940.53</v>
      </c>
      <c r="L29" s="8">
        <v>1063.78</v>
      </c>
      <c r="M29" s="8">
        <v>907.92</v>
      </c>
      <c r="N29" s="8">
        <v>825.82</v>
      </c>
      <c r="O29" s="8">
        <v>864.85</v>
      </c>
      <c r="P29" s="9">
        <v>930.45</v>
      </c>
    </row>
    <row r="30" spans="2:16" x14ac:dyDescent="0.55000000000000004">
      <c r="B30" s="7" t="s">
        <v>8</v>
      </c>
      <c r="C30" s="15">
        <v>2268.4699999999998</v>
      </c>
      <c r="D30" s="8">
        <v>3692.09</v>
      </c>
      <c r="E30" s="8">
        <v>1435.12</v>
      </c>
      <c r="F30" s="8">
        <v>1543.29</v>
      </c>
      <c r="G30" s="8">
        <v>1658.68</v>
      </c>
      <c r="H30" s="9">
        <v>1963.51</v>
      </c>
      <c r="J30" s="7" t="s">
        <v>8</v>
      </c>
      <c r="K30" s="15">
        <v>525.07000000000005</v>
      </c>
      <c r="L30" s="8">
        <v>856.21</v>
      </c>
      <c r="M30" s="8">
        <v>354.85</v>
      </c>
      <c r="N30" s="8">
        <v>341.65</v>
      </c>
      <c r="O30" s="8">
        <v>426.18</v>
      </c>
      <c r="P30" s="9">
        <v>391.78</v>
      </c>
    </row>
    <row r="31" spans="2:16" x14ac:dyDescent="0.55000000000000004">
      <c r="B31" s="7" t="s">
        <v>9</v>
      </c>
      <c r="C31" s="15">
        <v>945.16</v>
      </c>
      <c r="D31" s="8">
        <v>1088.74</v>
      </c>
      <c r="E31" s="8">
        <v>826.52</v>
      </c>
      <c r="F31" s="8">
        <v>836.82</v>
      </c>
      <c r="G31" s="8">
        <v>923.63</v>
      </c>
      <c r="H31" s="9">
        <v>930.25</v>
      </c>
      <c r="J31" s="7" t="s">
        <v>9</v>
      </c>
      <c r="K31" s="15">
        <v>207.84</v>
      </c>
      <c r="L31" s="8">
        <v>250.7</v>
      </c>
      <c r="M31" s="8">
        <v>192.58</v>
      </c>
      <c r="N31" s="8">
        <v>184.34</v>
      </c>
      <c r="O31" s="8">
        <v>210.26</v>
      </c>
      <c r="P31" s="9">
        <v>166.91</v>
      </c>
    </row>
    <row r="32" spans="2:16" ht="14.7" thickBot="1" x14ac:dyDescent="0.6">
      <c r="B32" s="18" t="s">
        <v>35</v>
      </c>
      <c r="C32" s="19">
        <v>712.53</v>
      </c>
      <c r="D32" s="20">
        <v>1249.78</v>
      </c>
      <c r="E32" s="20">
        <v>335.51</v>
      </c>
      <c r="F32" s="20">
        <v>395.63</v>
      </c>
      <c r="G32" s="20">
        <v>431.36</v>
      </c>
      <c r="H32" s="21">
        <v>745.47</v>
      </c>
      <c r="J32" s="18" t="s">
        <v>35</v>
      </c>
      <c r="K32" s="19">
        <v>160.34</v>
      </c>
      <c r="L32" s="20">
        <v>263.41000000000003</v>
      </c>
      <c r="M32" s="20">
        <v>70.540000000000006</v>
      </c>
      <c r="N32" s="20">
        <v>94.98</v>
      </c>
      <c r="O32" s="20">
        <v>131.66</v>
      </c>
      <c r="P32" s="21">
        <v>160.66999999999999</v>
      </c>
    </row>
    <row r="33" spans="2:16" ht="14.7" thickTop="1" x14ac:dyDescent="0.55000000000000004">
      <c r="B33" s="25" t="s">
        <v>29</v>
      </c>
      <c r="C33" s="22">
        <f>C30-C27</f>
        <v>-7174.2200000000012</v>
      </c>
      <c r="D33" s="23">
        <f t="shared" ref="D33:H33" si="16">D30-D27</f>
        <v>-5613.18</v>
      </c>
      <c r="E33" s="23">
        <f t="shared" si="16"/>
        <v>-7969.39</v>
      </c>
      <c r="F33" s="23">
        <f t="shared" si="16"/>
        <v>-7558.7</v>
      </c>
      <c r="G33" s="23">
        <f t="shared" si="16"/>
        <v>-7497.4400000000005</v>
      </c>
      <c r="H33" s="24">
        <f t="shared" si="16"/>
        <v>-8267.2800000000007</v>
      </c>
      <c r="J33" s="25" t="s">
        <v>29</v>
      </c>
      <c r="K33" s="22">
        <f>K30-K27</f>
        <v>-1548.35</v>
      </c>
      <c r="L33" s="23">
        <f t="shared" ref="L33:P33" si="17">L30-L27</f>
        <v>-1280.69</v>
      </c>
      <c r="M33" s="23">
        <f t="shared" si="17"/>
        <v>-1844</v>
      </c>
      <c r="N33" s="23">
        <f t="shared" si="17"/>
        <v>-1676.81</v>
      </c>
      <c r="O33" s="23">
        <f t="shared" si="17"/>
        <v>-1567.99</v>
      </c>
      <c r="P33" s="24">
        <f t="shared" si="17"/>
        <v>-1567.56</v>
      </c>
    </row>
    <row r="34" spans="2:16" x14ac:dyDescent="0.55000000000000004">
      <c r="B34" s="25" t="s">
        <v>30</v>
      </c>
      <c r="C34" s="22">
        <f>C32-C29</f>
        <v>-3836.63</v>
      </c>
      <c r="D34" s="23">
        <f t="shared" ref="D34:H34" si="18">D32-D29</f>
        <v>-3804.84</v>
      </c>
      <c r="E34" s="23">
        <f t="shared" si="18"/>
        <v>-3718.75</v>
      </c>
      <c r="F34" s="23">
        <f t="shared" si="18"/>
        <v>-3712.33</v>
      </c>
      <c r="G34" s="23">
        <f t="shared" si="18"/>
        <v>-3554.21</v>
      </c>
      <c r="H34" s="24">
        <f t="shared" si="18"/>
        <v>-4394.45</v>
      </c>
      <c r="J34" s="25" t="s">
        <v>30</v>
      </c>
      <c r="K34" s="22">
        <f>K32-K29</f>
        <v>-780.18999999999994</v>
      </c>
      <c r="L34" s="23">
        <f t="shared" ref="L34:P34" si="19">L32-L29</f>
        <v>-800.36999999999989</v>
      </c>
      <c r="M34" s="23">
        <f t="shared" si="19"/>
        <v>-837.38</v>
      </c>
      <c r="N34" s="23">
        <f t="shared" si="19"/>
        <v>-730.84</v>
      </c>
      <c r="O34" s="23">
        <f t="shared" si="19"/>
        <v>-733.19</v>
      </c>
      <c r="P34" s="24">
        <f t="shared" si="19"/>
        <v>-769.78000000000009</v>
      </c>
    </row>
    <row r="35" spans="2:16" x14ac:dyDescent="0.55000000000000004">
      <c r="B35" s="51" t="s">
        <v>37</v>
      </c>
      <c r="C35" s="32">
        <f>(C28+C29)/C27</f>
        <v>0.87304041539010602</v>
      </c>
      <c r="D35" s="32">
        <f t="shared" ref="D35:H35" si="20">(D28+D29)/D27</f>
        <v>0.88031190927291736</v>
      </c>
      <c r="E35" s="32">
        <f t="shared" si="20"/>
        <v>0.87326825108378847</v>
      </c>
      <c r="F35" s="32">
        <f t="shared" si="20"/>
        <v>0.84994270483707413</v>
      </c>
      <c r="G35" s="32">
        <f t="shared" si="20"/>
        <v>0.85021821470229753</v>
      </c>
      <c r="H35" s="32">
        <f t="shared" si="20"/>
        <v>0.89727088523955634</v>
      </c>
      <c r="J35" s="51" t="s">
        <v>37</v>
      </c>
      <c r="K35" s="32">
        <f>(K28+K29)/K27</f>
        <v>0.84093912473112054</v>
      </c>
      <c r="L35" s="32">
        <f t="shared" ref="L35:P35" si="21">(L28+L29)/L27</f>
        <v>0.84874350694931899</v>
      </c>
      <c r="M35" s="32">
        <f t="shared" si="21"/>
        <v>0.83947518020783596</v>
      </c>
      <c r="N35" s="32">
        <f t="shared" si="21"/>
        <v>0.82898348245692255</v>
      </c>
      <c r="O35" s="32">
        <f t="shared" si="21"/>
        <v>0.81885195344429007</v>
      </c>
      <c r="P35" s="32">
        <f t="shared" si="21"/>
        <v>0.86104504578072205</v>
      </c>
    </row>
    <row r="36" spans="2:16" x14ac:dyDescent="0.55000000000000004">
      <c r="B36" s="51" t="s">
        <v>38</v>
      </c>
      <c r="C36" s="32">
        <f>(C31+C32)/C30</f>
        <v>0.73075244548087481</v>
      </c>
      <c r="D36" s="32">
        <f t="shared" ref="D36:H36" si="22">(D31+D32)/D30</f>
        <v>0.63338651007965674</v>
      </c>
      <c r="E36" s="32">
        <f t="shared" si="22"/>
        <v>0.80970929260270919</v>
      </c>
      <c r="F36" s="32">
        <f t="shared" si="22"/>
        <v>0.79858613740774587</v>
      </c>
      <c r="G36" s="32">
        <f t="shared" si="22"/>
        <v>0.81690862613644577</v>
      </c>
      <c r="H36" s="32">
        <f t="shared" si="22"/>
        <v>0.85343084578127948</v>
      </c>
      <c r="J36" s="51" t="s">
        <v>38</v>
      </c>
      <c r="K36" s="32">
        <f>(K31+K32)/K30</f>
        <v>0.70120174452930084</v>
      </c>
      <c r="L36" s="32">
        <f t="shared" ref="L36:P36" si="23">(L31+L32)/L30</f>
        <v>0.60044848810455376</v>
      </c>
      <c r="M36" s="32">
        <f t="shared" si="23"/>
        <v>0.74149640693250662</v>
      </c>
      <c r="N36" s="32">
        <f t="shared" si="23"/>
        <v>0.81756183228450174</v>
      </c>
      <c r="O36" s="32">
        <f t="shared" si="23"/>
        <v>0.80229011215918145</v>
      </c>
      <c r="P36" s="32">
        <f t="shared" si="23"/>
        <v>0.83613252335494415</v>
      </c>
    </row>
    <row r="37" spans="2:16" ht="18.3" x14ac:dyDescent="0.7">
      <c r="B37" s="26" t="s">
        <v>12</v>
      </c>
      <c r="C37" s="16"/>
      <c r="D37" s="10"/>
      <c r="E37" s="10"/>
      <c r="F37" s="10"/>
      <c r="G37" s="10"/>
      <c r="H37" s="11"/>
      <c r="J37" s="26" t="s">
        <v>12</v>
      </c>
      <c r="K37" s="16"/>
      <c r="L37" s="10"/>
      <c r="M37" s="10"/>
      <c r="N37" s="10"/>
      <c r="O37" s="10"/>
      <c r="P37" s="11"/>
    </row>
    <row r="38" spans="2:16" x14ac:dyDescent="0.55000000000000004">
      <c r="B38" s="7" t="s">
        <v>5</v>
      </c>
      <c r="C38" s="15">
        <v>15719.29</v>
      </c>
      <c r="D38" s="8">
        <v>14722.6</v>
      </c>
      <c r="E38" s="8">
        <v>15640.1</v>
      </c>
      <c r="F38" s="8">
        <v>14355.83</v>
      </c>
      <c r="G38" s="8">
        <v>15723.95</v>
      </c>
      <c r="H38" s="9">
        <v>18280.189999999999</v>
      </c>
      <c r="J38" s="7" t="s">
        <v>5</v>
      </c>
      <c r="K38" s="15">
        <v>3572.08</v>
      </c>
      <c r="L38" s="8">
        <v>3561.02</v>
      </c>
      <c r="M38" s="8">
        <v>3732.08</v>
      </c>
      <c r="N38" s="8">
        <v>3308.95</v>
      </c>
      <c r="O38" s="8">
        <v>3472.7</v>
      </c>
      <c r="P38" s="9">
        <v>3698.69</v>
      </c>
    </row>
    <row r="39" spans="2:16" x14ac:dyDescent="0.55000000000000004">
      <c r="B39" s="7" t="s">
        <v>7</v>
      </c>
      <c r="C39" s="15">
        <v>8546.31</v>
      </c>
      <c r="D39" s="8">
        <v>7495.39</v>
      </c>
      <c r="E39" s="8">
        <v>9583.9699999999993</v>
      </c>
      <c r="F39" s="8">
        <v>7746.3</v>
      </c>
      <c r="G39" s="8">
        <v>8609.7099999999991</v>
      </c>
      <c r="H39" s="9">
        <v>9601.1</v>
      </c>
      <c r="J39" s="7" t="s">
        <v>7</v>
      </c>
      <c r="K39" s="15">
        <v>1952.72</v>
      </c>
      <c r="L39" s="8">
        <v>1837.4</v>
      </c>
      <c r="M39" s="8">
        <v>2254.2199999999998</v>
      </c>
      <c r="N39" s="8">
        <v>1839.67</v>
      </c>
      <c r="O39" s="8">
        <v>1923.53</v>
      </c>
      <c r="P39" s="9">
        <v>1927.13</v>
      </c>
    </row>
    <row r="40" spans="2:16" x14ac:dyDescent="0.55000000000000004">
      <c r="B40" s="7" t="s">
        <v>6</v>
      </c>
      <c r="C40" s="15">
        <v>5880.68</v>
      </c>
      <c r="D40" s="8">
        <v>5656.78</v>
      </c>
      <c r="E40" s="8">
        <v>4801.3999999999996</v>
      </c>
      <c r="F40" s="8">
        <v>5455.23</v>
      </c>
      <c r="G40" s="8">
        <v>6152.13</v>
      </c>
      <c r="H40" s="9">
        <v>7353.13</v>
      </c>
      <c r="J40" s="7" t="s">
        <v>6</v>
      </c>
      <c r="K40" s="15">
        <v>1269.5899999999999</v>
      </c>
      <c r="L40" s="8">
        <v>1280.6600000000001</v>
      </c>
      <c r="M40" s="8">
        <v>1134.58</v>
      </c>
      <c r="N40" s="8">
        <v>1183.6600000000001</v>
      </c>
      <c r="O40" s="8">
        <v>1299.46</v>
      </c>
      <c r="P40" s="9">
        <v>1416.93</v>
      </c>
    </row>
    <row r="41" spans="2:16" x14ac:dyDescent="0.55000000000000004">
      <c r="B41" s="7" t="s">
        <v>8</v>
      </c>
      <c r="C41" s="15">
        <v>1235.54</v>
      </c>
      <c r="D41" s="8">
        <v>2352.06</v>
      </c>
      <c r="E41" s="8">
        <v>715.35</v>
      </c>
      <c r="F41" s="8">
        <v>847.76</v>
      </c>
      <c r="G41" s="8">
        <v>651.63</v>
      </c>
      <c r="H41" s="9">
        <v>854.15</v>
      </c>
      <c r="J41" s="7" t="s">
        <v>8</v>
      </c>
      <c r="K41" s="15">
        <v>293.8</v>
      </c>
      <c r="L41" s="8">
        <v>579.23</v>
      </c>
      <c r="M41" s="8">
        <v>196.2</v>
      </c>
      <c r="N41" s="8">
        <v>178.61</v>
      </c>
      <c r="O41" s="8">
        <v>139.44999999999999</v>
      </c>
      <c r="P41" s="9">
        <v>174.03</v>
      </c>
    </row>
    <row r="42" spans="2:16" x14ac:dyDescent="0.55000000000000004">
      <c r="B42" s="7" t="s">
        <v>9</v>
      </c>
      <c r="C42" s="15">
        <v>389.24</v>
      </c>
      <c r="D42" s="8">
        <v>523.66</v>
      </c>
      <c r="E42" s="8">
        <v>223.69</v>
      </c>
      <c r="F42" s="8">
        <v>308.10000000000002</v>
      </c>
      <c r="G42" s="8">
        <v>360.81</v>
      </c>
      <c r="H42" s="9">
        <v>428.16</v>
      </c>
      <c r="J42" s="7" t="s">
        <v>9</v>
      </c>
      <c r="K42" s="15">
        <v>92.16</v>
      </c>
      <c r="L42" s="8">
        <v>133.38999999999999</v>
      </c>
      <c r="M42" s="8">
        <v>65.19</v>
      </c>
      <c r="N42" s="8">
        <v>61.4</v>
      </c>
      <c r="O42" s="8">
        <v>82.45</v>
      </c>
      <c r="P42" s="9">
        <v>83.98</v>
      </c>
    </row>
    <row r="43" spans="2:16" ht="14.7" thickBot="1" x14ac:dyDescent="0.6">
      <c r="B43" s="18" t="s">
        <v>35</v>
      </c>
      <c r="C43" s="19">
        <v>725.58</v>
      </c>
      <c r="D43" s="20">
        <v>1632.98</v>
      </c>
      <c r="E43" s="20">
        <v>340.54</v>
      </c>
      <c r="F43" s="20">
        <v>502.11</v>
      </c>
      <c r="G43" s="20">
        <v>235.41</v>
      </c>
      <c r="H43" s="21">
        <v>334.12</v>
      </c>
      <c r="J43" s="18" t="s">
        <v>35</v>
      </c>
      <c r="K43" s="19">
        <v>171.78</v>
      </c>
      <c r="L43" s="20">
        <v>399</v>
      </c>
      <c r="M43" s="20">
        <v>82.97</v>
      </c>
      <c r="N43" s="20">
        <v>108.83</v>
      </c>
      <c r="O43" s="20">
        <v>46.74</v>
      </c>
      <c r="P43" s="21">
        <v>71.91</v>
      </c>
    </row>
    <row r="44" spans="2:16" ht="14.7" thickTop="1" x14ac:dyDescent="0.55000000000000004">
      <c r="B44" s="25" t="s">
        <v>29</v>
      </c>
      <c r="C44" s="22">
        <f>C41-C38</f>
        <v>-14483.75</v>
      </c>
      <c r="D44" s="23">
        <f t="shared" ref="D44:H44" si="24">D41-D38</f>
        <v>-12370.54</v>
      </c>
      <c r="E44" s="23">
        <f t="shared" si="24"/>
        <v>-14924.75</v>
      </c>
      <c r="F44" s="23">
        <f t="shared" si="24"/>
        <v>-13508.07</v>
      </c>
      <c r="G44" s="23">
        <f t="shared" si="24"/>
        <v>-15072.320000000002</v>
      </c>
      <c r="H44" s="24">
        <f t="shared" si="24"/>
        <v>-17426.039999999997</v>
      </c>
      <c r="J44" s="25" t="s">
        <v>29</v>
      </c>
      <c r="K44" s="22">
        <f>K41-K38</f>
        <v>-3278.2799999999997</v>
      </c>
      <c r="L44" s="23">
        <f t="shared" ref="L44:P44" si="25">L41-L38</f>
        <v>-2981.79</v>
      </c>
      <c r="M44" s="23">
        <f t="shared" si="25"/>
        <v>-3535.88</v>
      </c>
      <c r="N44" s="23">
        <f t="shared" si="25"/>
        <v>-3130.3399999999997</v>
      </c>
      <c r="O44" s="23">
        <f t="shared" si="25"/>
        <v>-3333.25</v>
      </c>
      <c r="P44" s="24">
        <f t="shared" si="25"/>
        <v>-3524.66</v>
      </c>
    </row>
    <row r="45" spans="2:16" x14ac:dyDescent="0.55000000000000004">
      <c r="B45" s="25" t="s">
        <v>30</v>
      </c>
      <c r="C45" s="22">
        <f>C43-C40</f>
        <v>-5155.1000000000004</v>
      </c>
      <c r="D45" s="23">
        <f t="shared" ref="D45:H45" si="26">D43-D40</f>
        <v>-4023.7999999999997</v>
      </c>
      <c r="E45" s="23">
        <f t="shared" si="26"/>
        <v>-4460.8599999999997</v>
      </c>
      <c r="F45" s="23">
        <f t="shared" si="26"/>
        <v>-4953.12</v>
      </c>
      <c r="G45" s="23">
        <f t="shared" si="26"/>
        <v>-5916.72</v>
      </c>
      <c r="H45" s="24">
        <f t="shared" si="26"/>
        <v>-7019.01</v>
      </c>
      <c r="J45" s="25" t="s">
        <v>30</v>
      </c>
      <c r="K45" s="22">
        <f>K43-K40</f>
        <v>-1097.81</v>
      </c>
      <c r="L45" s="23">
        <f t="shared" ref="L45:P45" si="27">L43-L40</f>
        <v>-881.66000000000008</v>
      </c>
      <c r="M45" s="23">
        <f t="shared" si="27"/>
        <v>-1051.6099999999999</v>
      </c>
      <c r="N45" s="23">
        <f t="shared" si="27"/>
        <v>-1074.8300000000002</v>
      </c>
      <c r="O45" s="23">
        <f t="shared" si="27"/>
        <v>-1252.72</v>
      </c>
      <c r="P45" s="24">
        <f t="shared" si="27"/>
        <v>-1345.02</v>
      </c>
    </row>
    <row r="46" spans="2:16" x14ac:dyDescent="0.55000000000000004">
      <c r="B46" s="51" t="s">
        <v>37</v>
      </c>
      <c r="C46" s="32">
        <f>(C39+C40)/C38</f>
        <v>0.91778890776873501</v>
      </c>
      <c r="D46" s="32">
        <f t="shared" ref="D46:H46" si="28">(D39+D40)/D38</f>
        <v>0.89333202015948265</v>
      </c>
      <c r="E46" s="32">
        <f t="shared" si="28"/>
        <v>0.91977480962397928</v>
      </c>
      <c r="F46" s="32">
        <f t="shared" si="28"/>
        <v>0.91959364244352282</v>
      </c>
      <c r="G46" s="32">
        <f t="shared" si="28"/>
        <v>0.93881244852597467</v>
      </c>
      <c r="H46" s="32">
        <f t="shared" si="28"/>
        <v>0.92746464889041091</v>
      </c>
      <c r="J46" s="51" t="s">
        <v>37</v>
      </c>
      <c r="K46" s="32">
        <f>(K39+K40)/K38</f>
        <v>0.90208226019574034</v>
      </c>
      <c r="L46" s="32">
        <f t="shared" ref="L46:P46" si="29">(L39+L40)/L38</f>
        <v>0.87560867391927044</v>
      </c>
      <c r="M46" s="32">
        <f t="shared" si="29"/>
        <v>0.90801912070480795</v>
      </c>
      <c r="N46" s="32">
        <f t="shared" si="29"/>
        <v>0.91368258813218695</v>
      </c>
      <c r="O46" s="32">
        <f t="shared" si="29"/>
        <v>0.92809341434618597</v>
      </c>
      <c r="P46" s="32">
        <f t="shared" si="29"/>
        <v>0.9041201073893731</v>
      </c>
    </row>
    <row r="47" spans="2:16" x14ac:dyDescent="0.55000000000000004">
      <c r="B47" s="51" t="s">
        <v>38</v>
      </c>
      <c r="C47" s="32">
        <f>(C42+C43)/C41</f>
        <v>0.90229373391391632</v>
      </c>
      <c r="D47" s="32">
        <f t="shared" ref="D47:H47" si="30">(D42+D43)/D41</f>
        <v>0.91691538481161194</v>
      </c>
      <c r="E47" s="32">
        <f t="shared" si="30"/>
        <v>0.78874676731669813</v>
      </c>
      <c r="F47" s="32">
        <f t="shared" si="30"/>
        <v>0.95570680381239981</v>
      </c>
      <c r="G47" s="32">
        <f t="shared" si="30"/>
        <v>0.91496708254684411</v>
      </c>
      <c r="H47" s="32">
        <f t="shared" si="30"/>
        <v>0.89244277937130478</v>
      </c>
      <c r="J47" s="51" t="s">
        <v>38</v>
      </c>
      <c r="K47" s="32">
        <f>(K42+K43)/K41</f>
        <v>0.89836623553437711</v>
      </c>
      <c r="L47" s="32">
        <f t="shared" ref="L47:P47" si="31">(L42+L43)/L41</f>
        <v>0.91913402275434619</v>
      </c>
      <c r="M47" s="32">
        <f t="shared" si="31"/>
        <v>0.75514780835881756</v>
      </c>
      <c r="N47" s="32">
        <f t="shared" si="31"/>
        <v>0.9530821342589999</v>
      </c>
      <c r="O47" s="32">
        <f t="shared" si="31"/>
        <v>0.9264252420222302</v>
      </c>
      <c r="P47" s="32">
        <f t="shared" si="31"/>
        <v>0.89576509797161397</v>
      </c>
    </row>
    <row r="48" spans="2:16" ht="18.3" x14ac:dyDescent="0.7">
      <c r="B48" s="26" t="s">
        <v>13</v>
      </c>
      <c r="C48" s="16"/>
      <c r="D48" s="10"/>
      <c r="E48" s="10"/>
      <c r="F48" s="10"/>
      <c r="G48" s="10"/>
      <c r="H48" s="11"/>
      <c r="J48" s="26" t="s">
        <v>13</v>
      </c>
      <c r="K48" s="16"/>
      <c r="L48" s="10"/>
      <c r="M48" s="10"/>
      <c r="N48" s="10"/>
      <c r="O48" s="10"/>
      <c r="P48" s="11"/>
    </row>
    <row r="49" spans="2:16" x14ac:dyDescent="0.55000000000000004">
      <c r="B49" s="7" t="s">
        <v>5</v>
      </c>
      <c r="C49" s="15">
        <v>4615.26</v>
      </c>
      <c r="D49" s="8">
        <v>4725.1499999999996</v>
      </c>
      <c r="E49" s="8">
        <v>4365.8500000000004</v>
      </c>
      <c r="F49" s="8">
        <v>4462.07</v>
      </c>
      <c r="G49" s="8">
        <v>3944.9</v>
      </c>
      <c r="H49" s="9">
        <v>5517.45</v>
      </c>
      <c r="J49" s="7" t="s">
        <v>5</v>
      </c>
      <c r="K49" s="15">
        <v>1049.48</v>
      </c>
      <c r="L49" s="8">
        <v>1143.77</v>
      </c>
      <c r="M49" s="8">
        <v>1062.43</v>
      </c>
      <c r="N49" s="8">
        <v>1061.6400000000001</v>
      </c>
      <c r="O49" s="8">
        <v>898.4</v>
      </c>
      <c r="P49" s="9">
        <v>1037.8499999999999</v>
      </c>
    </row>
    <row r="50" spans="2:16" x14ac:dyDescent="0.55000000000000004">
      <c r="B50" s="7" t="s">
        <v>7</v>
      </c>
      <c r="C50" s="15">
        <v>1762.88</v>
      </c>
      <c r="D50" s="8">
        <v>1391.51</v>
      </c>
      <c r="E50" s="8">
        <v>1904.02</v>
      </c>
      <c r="F50" s="8">
        <v>1804.15</v>
      </c>
      <c r="G50" s="8">
        <v>1887.25</v>
      </c>
      <c r="H50" s="9">
        <v>2054.38</v>
      </c>
      <c r="J50" s="7" t="s">
        <v>7</v>
      </c>
      <c r="K50" s="15">
        <v>414.08</v>
      </c>
      <c r="L50" s="8">
        <v>346.31</v>
      </c>
      <c r="M50" s="8">
        <v>477.23</v>
      </c>
      <c r="N50" s="8">
        <v>480.35</v>
      </c>
      <c r="O50" s="8">
        <v>438.88</v>
      </c>
      <c r="P50" s="9">
        <v>388.1</v>
      </c>
    </row>
    <row r="51" spans="2:16" x14ac:dyDescent="0.55000000000000004">
      <c r="B51" s="7" t="s">
        <v>6</v>
      </c>
      <c r="C51" s="15">
        <v>1927.36</v>
      </c>
      <c r="D51" s="8">
        <v>2128.83</v>
      </c>
      <c r="E51" s="8">
        <v>1465.45</v>
      </c>
      <c r="F51" s="8">
        <v>1992.89</v>
      </c>
      <c r="G51" s="8">
        <v>1332.88</v>
      </c>
      <c r="H51" s="9">
        <v>2682.39</v>
      </c>
      <c r="J51" s="7" t="s">
        <v>6</v>
      </c>
      <c r="K51" s="15">
        <v>411.29</v>
      </c>
      <c r="L51" s="8">
        <v>489.64</v>
      </c>
      <c r="M51" s="8">
        <v>339.47</v>
      </c>
      <c r="N51" s="8">
        <v>388.49</v>
      </c>
      <c r="O51" s="8">
        <v>282.89</v>
      </c>
      <c r="P51" s="9">
        <v>512.83000000000004</v>
      </c>
    </row>
    <row r="52" spans="2:16" x14ac:dyDescent="0.55000000000000004">
      <c r="B52" s="7" t="s">
        <v>8</v>
      </c>
      <c r="C52" s="15">
        <v>1512.7</v>
      </c>
      <c r="D52" s="8">
        <v>1524.29</v>
      </c>
      <c r="E52" s="8">
        <v>1277.1600000000001</v>
      </c>
      <c r="F52" s="8">
        <v>1226.3499999999999</v>
      </c>
      <c r="G52" s="8">
        <v>1565.33</v>
      </c>
      <c r="H52" s="9">
        <v>1867.67</v>
      </c>
      <c r="J52" s="7" t="s">
        <v>8</v>
      </c>
      <c r="K52" s="15">
        <v>376.25</v>
      </c>
      <c r="L52" s="8">
        <v>401.55</v>
      </c>
      <c r="M52" s="8">
        <v>314.06</v>
      </c>
      <c r="N52" s="8">
        <v>308.18</v>
      </c>
      <c r="O52" s="8">
        <v>433.07</v>
      </c>
      <c r="P52" s="9">
        <v>383.33</v>
      </c>
    </row>
    <row r="53" spans="2:16" x14ac:dyDescent="0.55000000000000004">
      <c r="B53" s="7" t="s">
        <v>9</v>
      </c>
      <c r="C53" s="15">
        <v>949.56</v>
      </c>
      <c r="D53" s="8">
        <v>888.93</v>
      </c>
      <c r="E53" s="8">
        <v>833.57</v>
      </c>
      <c r="F53" s="8">
        <v>739.37</v>
      </c>
      <c r="G53" s="8">
        <v>1044.97</v>
      </c>
      <c r="H53" s="9">
        <v>1201.1500000000001</v>
      </c>
      <c r="J53" s="7" t="s">
        <v>9</v>
      </c>
      <c r="K53" s="15">
        <v>233.24</v>
      </c>
      <c r="L53" s="8">
        <v>231.61</v>
      </c>
      <c r="M53" s="8">
        <v>198.09</v>
      </c>
      <c r="N53" s="8">
        <v>175.41</v>
      </c>
      <c r="O53" s="8">
        <v>286.86</v>
      </c>
      <c r="P53" s="9">
        <v>252.36</v>
      </c>
    </row>
    <row r="54" spans="2:16" ht="14.7" thickBot="1" x14ac:dyDescent="0.6">
      <c r="B54" s="18" t="s">
        <v>35</v>
      </c>
      <c r="C54" s="19">
        <v>307.56</v>
      </c>
      <c r="D54" s="20">
        <v>386.94</v>
      </c>
      <c r="E54" s="20">
        <v>241.2</v>
      </c>
      <c r="F54" s="20">
        <v>290.13</v>
      </c>
      <c r="G54" s="20">
        <v>257.17</v>
      </c>
      <c r="H54" s="21">
        <v>314.27</v>
      </c>
      <c r="J54" s="18" t="s">
        <v>35</v>
      </c>
      <c r="K54" s="19">
        <v>75.88</v>
      </c>
      <c r="L54" s="20">
        <v>97.6</v>
      </c>
      <c r="M54" s="20">
        <v>55.83</v>
      </c>
      <c r="N54" s="20">
        <v>87.02</v>
      </c>
      <c r="O54" s="20">
        <v>77.34</v>
      </c>
      <c r="P54" s="21">
        <v>52.97</v>
      </c>
    </row>
    <row r="55" spans="2:16" ht="14.7" thickTop="1" x14ac:dyDescent="0.55000000000000004">
      <c r="B55" s="25" t="s">
        <v>29</v>
      </c>
      <c r="C55" s="22">
        <f>C52-C49</f>
        <v>-3102.5600000000004</v>
      </c>
      <c r="D55" s="23">
        <f t="shared" ref="D55:H55" si="32">D52-D49</f>
        <v>-3200.8599999999997</v>
      </c>
      <c r="E55" s="23">
        <f t="shared" si="32"/>
        <v>-3088.6900000000005</v>
      </c>
      <c r="F55" s="23">
        <f t="shared" si="32"/>
        <v>-3235.72</v>
      </c>
      <c r="G55" s="23">
        <f t="shared" si="32"/>
        <v>-2379.5700000000002</v>
      </c>
      <c r="H55" s="24">
        <f t="shared" si="32"/>
        <v>-3649.7799999999997</v>
      </c>
      <c r="J55" s="25" t="s">
        <v>29</v>
      </c>
      <c r="K55" s="22">
        <f>K52-K49</f>
        <v>-673.23</v>
      </c>
      <c r="L55" s="23">
        <f t="shared" ref="L55:P55" si="33">L52-L49</f>
        <v>-742.22</v>
      </c>
      <c r="M55" s="23">
        <f t="shared" si="33"/>
        <v>-748.37000000000012</v>
      </c>
      <c r="N55" s="23">
        <f t="shared" si="33"/>
        <v>-753.46</v>
      </c>
      <c r="O55" s="23">
        <f t="shared" si="33"/>
        <v>-465.33</v>
      </c>
      <c r="P55" s="24">
        <f t="shared" si="33"/>
        <v>-654.52</v>
      </c>
    </row>
    <row r="56" spans="2:16" x14ac:dyDescent="0.55000000000000004">
      <c r="B56" s="25" t="s">
        <v>30</v>
      </c>
      <c r="C56" s="22">
        <f>C54-C51</f>
        <v>-1619.8</v>
      </c>
      <c r="D56" s="23">
        <f t="shared" ref="D56:H56" si="34">D54-D51</f>
        <v>-1741.8899999999999</v>
      </c>
      <c r="E56" s="23">
        <f t="shared" si="34"/>
        <v>-1224.25</v>
      </c>
      <c r="F56" s="23">
        <f t="shared" si="34"/>
        <v>-1702.7600000000002</v>
      </c>
      <c r="G56" s="23">
        <f t="shared" si="34"/>
        <v>-1075.71</v>
      </c>
      <c r="H56" s="24">
        <f t="shared" si="34"/>
        <v>-2368.12</v>
      </c>
      <c r="J56" s="25" t="s">
        <v>30</v>
      </c>
      <c r="K56" s="22">
        <f>K54-K51</f>
        <v>-335.41</v>
      </c>
      <c r="L56" s="23">
        <f t="shared" ref="L56:P56" si="35">L54-L51</f>
        <v>-392.03999999999996</v>
      </c>
      <c r="M56" s="23">
        <f t="shared" si="35"/>
        <v>-283.64000000000004</v>
      </c>
      <c r="N56" s="23">
        <f t="shared" si="35"/>
        <v>-301.47000000000003</v>
      </c>
      <c r="O56" s="23">
        <f t="shared" si="35"/>
        <v>-205.54999999999998</v>
      </c>
      <c r="P56" s="24">
        <f t="shared" si="35"/>
        <v>-459.86</v>
      </c>
    </row>
    <row r="57" spans="2:16" x14ac:dyDescent="0.55000000000000004">
      <c r="B57" s="51" t="s">
        <v>37</v>
      </c>
      <c r="C57" s="32">
        <f>(C50+C51)/C49</f>
        <v>0.79957358848688909</v>
      </c>
      <c r="D57" s="32">
        <f t="shared" ref="D57:H57" si="36">(D50+D51)/D49</f>
        <v>0.74502185115816433</v>
      </c>
      <c r="E57" s="32">
        <f t="shared" si="36"/>
        <v>0.7717786914346576</v>
      </c>
      <c r="F57" s="32">
        <f t="shared" si="36"/>
        <v>0.85095930812380804</v>
      </c>
      <c r="G57" s="32">
        <f t="shared" si="36"/>
        <v>0.81627671170371874</v>
      </c>
      <c r="H57" s="32">
        <f t="shared" si="36"/>
        <v>0.85850710020027377</v>
      </c>
      <c r="J57" s="51" t="s">
        <v>37</v>
      </c>
      <c r="K57" s="32">
        <f>(K50+K51)/K49</f>
        <v>0.78645614971223843</v>
      </c>
      <c r="L57" s="32">
        <f t="shared" ref="L57:P57" si="37">(L50+L51)/L49</f>
        <v>0.73087246561808761</v>
      </c>
      <c r="M57" s="32">
        <f t="shared" si="37"/>
        <v>0.7687094679178863</v>
      </c>
      <c r="N57" s="32">
        <f t="shared" si="37"/>
        <v>0.81839418258543384</v>
      </c>
      <c r="O57" s="32">
        <f t="shared" si="37"/>
        <v>0.80339492430988424</v>
      </c>
      <c r="P57" s="32">
        <f t="shared" si="37"/>
        <v>0.86807342101459761</v>
      </c>
    </row>
    <row r="58" spans="2:16" x14ac:dyDescent="0.55000000000000004">
      <c r="B58" s="51" t="s">
        <v>38</v>
      </c>
      <c r="C58" s="32">
        <f>(C53+C54)/C52</f>
        <v>0.83104382891518469</v>
      </c>
      <c r="D58" s="32">
        <f t="shared" ref="D58:H58" si="38">(D53+D54)/D52</f>
        <v>0.83702576281416263</v>
      </c>
      <c r="E58" s="32">
        <f t="shared" si="38"/>
        <v>0.84153120987190322</v>
      </c>
      <c r="F58" s="32">
        <f t="shared" si="38"/>
        <v>0.83948301871407027</v>
      </c>
      <c r="G58" s="32">
        <f t="shared" si="38"/>
        <v>0.83186292986143506</v>
      </c>
      <c r="H58" s="32">
        <f t="shared" si="38"/>
        <v>0.81139601749773782</v>
      </c>
      <c r="J58" s="51" t="s">
        <v>38</v>
      </c>
      <c r="K58" s="32">
        <f>(K53+K54)/K52</f>
        <v>0.82158139534883723</v>
      </c>
      <c r="L58" s="32">
        <f t="shared" ref="L58:P58" si="39">(L53+L54)/L52</f>
        <v>0.81984808865645631</v>
      </c>
      <c r="M58" s="32">
        <f t="shared" si="39"/>
        <v>0.8085079284213208</v>
      </c>
      <c r="N58" s="32">
        <f t="shared" si="39"/>
        <v>0.85154779674216363</v>
      </c>
      <c r="O58" s="32">
        <f t="shared" si="39"/>
        <v>0.84097259103609123</v>
      </c>
      <c r="P58" s="32">
        <f t="shared" si="39"/>
        <v>0.79651996973886741</v>
      </c>
    </row>
    <row r="59" spans="2:16" ht="18.3" x14ac:dyDescent="0.7">
      <c r="B59" s="26" t="s">
        <v>14</v>
      </c>
      <c r="C59" s="16"/>
      <c r="D59" s="10"/>
      <c r="E59" s="10"/>
      <c r="F59" s="10"/>
      <c r="G59" s="10"/>
      <c r="H59" s="11"/>
      <c r="J59" s="26" t="s">
        <v>14</v>
      </c>
      <c r="K59" s="16"/>
      <c r="L59" s="10"/>
      <c r="M59" s="10"/>
      <c r="N59" s="10"/>
      <c r="O59" s="10"/>
      <c r="P59" s="11"/>
    </row>
    <row r="60" spans="2:16" x14ac:dyDescent="0.55000000000000004">
      <c r="B60" s="7" t="s">
        <v>5</v>
      </c>
      <c r="C60" s="15">
        <v>13019.37</v>
      </c>
      <c r="D60" s="8">
        <v>11802.7</v>
      </c>
      <c r="E60" s="8">
        <v>12132.83</v>
      </c>
      <c r="F60" s="8">
        <v>12995.07</v>
      </c>
      <c r="G60" s="8">
        <v>13145.67</v>
      </c>
      <c r="H60" s="9">
        <v>15790.92</v>
      </c>
      <c r="J60" s="7" t="s">
        <v>5</v>
      </c>
      <c r="K60" s="15">
        <v>3119.88</v>
      </c>
      <c r="L60" s="8">
        <v>3012.34</v>
      </c>
      <c r="M60" s="8">
        <v>3040.11</v>
      </c>
      <c r="N60" s="8">
        <v>3035.1</v>
      </c>
      <c r="O60" s="8">
        <v>3242.98</v>
      </c>
      <c r="P60" s="9">
        <v>3300.34</v>
      </c>
    </row>
    <row r="61" spans="2:16" x14ac:dyDescent="0.55000000000000004">
      <c r="B61" s="7" t="s">
        <v>7</v>
      </c>
      <c r="C61" s="15">
        <v>8179.13</v>
      </c>
      <c r="D61" s="8">
        <v>7579.04</v>
      </c>
      <c r="E61" s="8">
        <v>8335.01</v>
      </c>
      <c r="F61" s="8">
        <v>8631.35</v>
      </c>
      <c r="G61" s="8">
        <v>7491.52</v>
      </c>
      <c r="H61" s="9">
        <v>9433.09</v>
      </c>
      <c r="J61" s="7" t="s">
        <v>7</v>
      </c>
      <c r="K61" s="15">
        <v>2007.19</v>
      </c>
      <c r="L61" s="8">
        <v>1976.71</v>
      </c>
      <c r="M61" s="8">
        <v>2092.4</v>
      </c>
      <c r="N61" s="8">
        <v>2100.89</v>
      </c>
      <c r="O61" s="8">
        <v>1945.69</v>
      </c>
      <c r="P61" s="9">
        <v>1972.82</v>
      </c>
    </row>
    <row r="62" spans="2:16" x14ac:dyDescent="0.55000000000000004">
      <c r="B62" s="7" t="s">
        <v>6</v>
      </c>
      <c r="C62" s="15">
        <v>3914.87</v>
      </c>
      <c r="D62" s="8">
        <v>3172.42</v>
      </c>
      <c r="E62" s="8">
        <v>2825.38</v>
      </c>
      <c r="F62" s="8">
        <v>3315.17</v>
      </c>
      <c r="G62" s="8">
        <v>4775.24</v>
      </c>
      <c r="H62" s="9">
        <v>5713.95</v>
      </c>
      <c r="J62" s="7" t="s">
        <v>6</v>
      </c>
      <c r="K62" s="15">
        <v>861.91</v>
      </c>
      <c r="L62" s="8">
        <v>746.15</v>
      </c>
      <c r="M62" s="8">
        <v>700.52</v>
      </c>
      <c r="N62" s="8">
        <v>673.14</v>
      </c>
      <c r="O62" s="8">
        <v>1068.43</v>
      </c>
      <c r="P62" s="9">
        <v>1118.74</v>
      </c>
    </row>
    <row r="63" spans="2:16" x14ac:dyDescent="0.55000000000000004">
      <c r="B63" s="7" t="s">
        <v>8</v>
      </c>
      <c r="C63" s="15">
        <v>1156.0899999999999</v>
      </c>
      <c r="D63" s="8">
        <v>1825.07</v>
      </c>
      <c r="E63" s="8">
        <v>419.88</v>
      </c>
      <c r="F63" s="8">
        <v>998.28</v>
      </c>
      <c r="G63" s="8">
        <v>932.66</v>
      </c>
      <c r="H63" s="9">
        <v>1188.4000000000001</v>
      </c>
      <c r="J63" s="7" t="s">
        <v>8</v>
      </c>
      <c r="K63" s="15">
        <v>263.27999999999997</v>
      </c>
      <c r="L63" s="8">
        <v>422.06</v>
      </c>
      <c r="M63" s="8">
        <v>95.22</v>
      </c>
      <c r="N63" s="8">
        <v>226.88</v>
      </c>
      <c r="O63" s="8">
        <v>214.04</v>
      </c>
      <c r="P63" s="9">
        <v>259.02</v>
      </c>
    </row>
    <row r="64" spans="2:16" x14ac:dyDescent="0.55000000000000004">
      <c r="B64" s="7" t="s">
        <v>9</v>
      </c>
      <c r="C64" s="15">
        <v>1003.85</v>
      </c>
      <c r="D64" s="8">
        <v>1674.58</v>
      </c>
      <c r="E64" s="8">
        <v>367.16</v>
      </c>
      <c r="F64" s="8">
        <v>801.68</v>
      </c>
      <c r="G64" s="8">
        <v>792.83</v>
      </c>
      <c r="H64" s="9">
        <v>944.23</v>
      </c>
      <c r="J64" s="7" t="s">
        <v>9</v>
      </c>
      <c r="K64" s="15">
        <v>229.66</v>
      </c>
      <c r="L64" s="8">
        <v>389.23</v>
      </c>
      <c r="M64" s="8">
        <v>84.08</v>
      </c>
      <c r="N64" s="8">
        <v>183.26</v>
      </c>
      <c r="O64" s="8">
        <v>182.7</v>
      </c>
      <c r="P64" s="9">
        <v>204.44</v>
      </c>
    </row>
    <row r="65" spans="2:16" ht="14.7" thickBot="1" x14ac:dyDescent="0.6">
      <c r="B65" s="18" t="s">
        <v>35</v>
      </c>
      <c r="C65" s="19">
        <v>101.56</v>
      </c>
      <c r="D65" s="20">
        <v>82.18</v>
      </c>
      <c r="E65" s="20">
        <v>3.02</v>
      </c>
      <c r="F65" s="20">
        <v>186.4</v>
      </c>
      <c r="G65" s="20">
        <v>117.59</v>
      </c>
      <c r="H65" s="21">
        <v>164.38</v>
      </c>
      <c r="J65" s="18" t="s">
        <v>35</v>
      </c>
      <c r="K65" s="19">
        <v>22.89</v>
      </c>
      <c r="L65" s="20">
        <v>19.05</v>
      </c>
      <c r="M65" s="20">
        <v>0.62</v>
      </c>
      <c r="N65" s="20">
        <v>41.58</v>
      </c>
      <c r="O65" s="20">
        <v>26.19</v>
      </c>
      <c r="P65" s="21">
        <v>36.909999999999997</v>
      </c>
    </row>
    <row r="66" spans="2:16" ht="14.7" thickTop="1" x14ac:dyDescent="0.55000000000000004">
      <c r="B66" s="25" t="s">
        <v>29</v>
      </c>
      <c r="C66" s="22">
        <f>C63-C60</f>
        <v>-11863.28</v>
      </c>
      <c r="D66" s="23">
        <f t="shared" ref="D66:H66" si="40">D63-D60</f>
        <v>-9977.630000000001</v>
      </c>
      <c r="E66" s="23">
        <f t="shared" si="40"/>
        <v>-11712.95</v>
      </c>
      <c r="F66" s="23">
        <f t="shared" si="40"/>
        <v>-11996.789999999999</v>
      </c>
      <c r="G66" s="23">
        <f t="shared" si="40"/>
        <v>-12213.01</v>
      </c>
      <c r="H66" s="24">
        <f t="shared" si="40"/>
        <v>-14602.52</v>
      </c>
      <c r="J66" s="25" t="s">
        <v>29</v>
      </c>
      <c r="K66" s="22">
        <f>K63-K60</f>
        <v>-2856.6000000000004</v>
      </c>
      <c r="L66" s="23">
        <f t="shared" ref="L66:P66" si="41">L63-L60</f>
        <v>-2590.2800000000002</v>
      </c>
      <c r="M66" s="23">
        <f t="shared" si="41"/>
        <v>-2944.8900000000003</v>
      </c>
      <c r="N66" s="23">
        <f t="shared" si="41"/>
        <v>-2808.22</v>
      </c>
      <c r="O66" s="23">
        <f t="shared" si="41"/>
        <v>-3028.94</v>
      </c>
      <c r="P66" s="24">
        <f t="shared" si="41"/>
        <v>-3041.32</v>
      </c>
    </row>
    <row r="67" spans="2:16" x14ac:dyDescent="0.55000000000000004">
      <c r="B67" s="25" t="s">
        <v>30</v>
      </c>
      <c r="C67" s="22">
        <f>C65-C62</f>
        <v>-3813.31</v>
      </c>
      <c r="D67" s="23">
        <f t="shared" ref="D67:H67" si="42">D65-D62</f>
        <v>-3090.2400000000002</v>
      </c>
      <c r="E67" s="23">
        <f t="shared" si="42"/>
        <v>-2822.36</v>
      </c>
      <c r="F67" s="23">
        <f t="shared" si="42"/>
        <v>-3128.77</v>
      </c>
      <c r="G67" s="23">
        <f t="shared" si="42"/>
        <v>-4657.6499999999996</v>
      </c>
      <c r="H67" s="24">
        <f t="shared" si="42"/>
        <v>-5549.57</v>
      </c>
      <c r="J67" s="25" t="s">
        <v>30</v>
      </c>
      <c r="K67" s="22">
        <f>K65-K62</f>
        <v>-839.02</v>
      </c>
      <c r="L67" s="23">
        <f t="shared" ref="L67:P67" si="43">L65-L62</f>
        <v>-727.1</v>
      </c>
      <c r="M67" s="23">
        <f t="shared" si="43"/>
        <v>-699.9</v>
      </c>
      <c r="N67" s="23">
        <f t="shared" si="43"/>
        <v>-631.55999999999995</v>
      </c>
      <c r="O67" s="23">
        <f t="shared" si="43"/>
        <v>-1042.24</v>
      </c>
      <c r="P67" s="24">
        <f t="shared" si="43"/>
        <v>-1081.83</v>
      </c>
    </row>
    <row r="68" spans="2:16" x14ac:dyDescent="0.55000000000000004">
      <c r="B68" s="51" t="s">
        <v>37</v>
      </c>
      <c r="C68" s="32">
        <f>(C61+C62)/C60</f>
        <v>0.92892359614942965</v>
      </c>
      <c r="D68" s="32">
        <f t="shared" ref="D68:H68" si="44">(D61+D62)/D60</f>
        <v>0.91093224431697817</v>
      </c>
      <c r="E68" s="32">
        <f t="shared" si="44"/>
        <v>0.91985052127162414</v>
      </c>
      <c r="F68" s="32">
        <f t="shared" si="44"/>
        <v>0.91931170820934405</v>
      </c>
      <c r="G68" s="32">
        <f t="shared" si="44"/>
        <v>0.93314072238235102</v>
      </c>
      <c r="H68" s="32">
        <f t="shared" si="44"/>
        <v>0.95922466835371223</v>
      </c>
      <c r="J68" s="51" t="s">
        <v>37</v>
      </c>
      <c r="K68" s="32">
        <f>(K61+K62)/K60</f>
        <v>0.91961870328345952</v>
      </c>
      <c r="L68" s="32">
        <f t="shared" ref="L68:P68" si="45">(L61+L62)/L60</f>
        <v>0.90390194997908602</v>
      </c>
      <c r="M68" s="32">
        <f t="shared" si="45"/>
        <v>0.91869044212216</v>
      </c>
      <c r="N68" s="32">
        <f t="shared" si="45"/>
        <v>0.91398306480840819</v>
      </c>
      <c r="O68" s="32">
        <f t="shared" si="45"/>
        <v>0.92942910532904921</v>
      </c>
      <c r="P68" s="32">
        <f t="shared" si="45"/>
        <v>0.93673985104564983</v>
      </c>
    </row>
    <row r="69" spans="2:16" x14ac:dyDescent="0.55000000000000004">
      <c r="B69" s="51" t="s">
        <v>38</v>
      </c>
      <c r="C69" s="32">
        <f>(C64+C65)/C63</f>
        <v>0.95616258249790254</v>
      </c>
      <c r="D69" s="32">
        <f t="shared" ref="D69:H69" si="46">(D64+D65)/D63</f>
        <v>0.96257129863512092</v>
      </c>
      <c r="E69" s="32">
        <f t="shared" si="46"/>
        <v>0.88163284748023252</v>
      </c>
      <c r="F69" s="32">
        <f t="shared" si="46"/>
        <v>0.98978242577232833</v>
      </c>
      <c r="G69" s="32">
        <f t="shared" si="46"/>
        <v>0.97615422554843145</v>
      </c>
      <c r="H69" s="32">
        <f t="shared" si="46"/>
        <v>0.93285930663076411</v>
      </c>
      <c r="J69" s="51" t="s">
        <v>38</v>
      </c>
      <c r="K69" s="32">
        <f>(K64+K65)/K63</f>
        <v>0.95924491036159232</v>
      </c>
      <c r="L69" s="32">
        <f t="shared" ref="L69:P69" si="47">(L64+L65)/L63</f>
        <v>0.96735061365682606</v>
      </c>
      <c r="M69" s="32">
        <f t="shared" si="47"/>
        <v>0.88951900861163624</v>
      </c>
      <c r="N69" s="32">
        <f t="shared" si="47"/>
        <v>0.99100846262341313</v>
      </c>
      <c r="O69" s="32">
        <f t="shared" si="47"/>
        <v>0.97593907680807324</v>
      </c>
      <c r="P69" s="32">
        <f t="shared" si="47"/>
        <v>0.93178132962705584</v>
      </c>
    </row>
    <row r="70" spans="2:16" ht="18.3" x14ac:dyDescent="0.7">
      <c r="B70" s="26" t="s">
        <v>15</v>
      </c>
      <c r="C70" s="16"/>
      <c r="D70" s="10"/>
      <c r="E70" s="10"/>
      <c r="F70" s="10"/>
      <c r="G70" s="10"/>
      <c r="H70" s="11"/>
      <c r="J70" s="26" t="s">
        <v>15</v>
      </c>
      <c r="K70" s="16"/>
      <c r="L70" s="10"/>
      <c r="M70" s="10"/>
      <c r="N70" s="10"/>
      <c r="O70" s="10"/>
      <c r="P70" s="11"/>
    </row>
    <row r="71" spans="2:16" x14ac:dyDescent="0.55000000000000004">
      <c r="B71" s="7" t="s">
        <v>5</v>
      </c>
      <c r="C71" s="15">
        <v>3106.16</v>
      </c>
      <c r="D71" s="8">
        <v>2898.63</v>
      </c>
      <c r="E71" s="8">
        <v>3338.17</v>
      </c>
      <c r="F71" s="8">
        <v>2493.4</v>
      </c>
      <c r="G71" s="8">
        <v>3251.64</v>
      </c>
      <c r="H71" s="9">
        <v>3434.92</v>
      </c>
      <c r="J71" s="7" t="s">
        <v>5</v>
      </c>
      <c r="K71" s="15">
        <v>707.77</v>
      </c>
      <c r="L71" s="8">
        <v>704.04</v>
      </c>
      <c r="M71" s="8">
        <v>763.81</v>
      </c>
      <c r="N71" s="8">
        <v>596.53</v>
      </c>
      <c r="O71" s="8">
        <v>726.12</v>
      </c>
      <c r="P71" s="9">
        <v>706.93</v>
      </c>
    </row>
    <row r="72" spans="2:16" x14ac:dyDescent="0.55000000000000004">
      <c r="B72" s="7" t="s">
        <v>7</v>
      </c>
      <c r="C72" s="15">
        <v>1799.91</v>
      </c>
      <c r="D72" s="8">
        <v>1669.05</v>
      </c>
      <c r="E72" s="8">
        <v>2291.13</v>
      </c>
      <c r="F72" s="8">
        <v>1588.95</v>
      </c>
      <c r="G72" s="8">
        <v>1760.81</v>
      </c>
      <c r="H72" s="9">
        <v>1674.16</v>
      </c>
      <c r="J72" s="7" t="s">
        <v>7</v>
      </c>
      <c r="K72" s="15">
        <v>411.97</v>
      </c>
      <c r="L72" s="8">
        <v>411.01</v>
      </c>
      <c r="M72" s="8">
        <v>516.57000000000005</v>
      </c>
      <c r="N72" s="8">
        <v>391.89</v>
      </c>
      <c r="O72" s="8">
        <v>384.43</v>
      </c>
      <c r="P72" s="9">
        <v>346.13</v>
      </c>
    </row>
    <row r="73" spans="2:16" x14ac:dyDescent="0.55000000000000004">
      <c r="B73" s="7" t="s">
        <v>6</v>
      </c>
      <c r="C73" s="15">
        <v>1181.49</v>
      </c>
      <c r="D73" s="8">
        <v>1135.6300000000001</v>
      </c>
      <c r="E73" s="8">
        <v>900.59</v>
      </c>
      <c r="F73" s="8">
        <v>778.71</v>
      </c>
      <c r="G73" s="8">
        <v>1339.13</v>
      </c>
      <c r="H73" s="9">
        <v>1638.53</v>
      </c>
      <c r="J73" s="7" t="s">
        <v>6</v>
      </c>
      <c r="K73" s="15">
        <v>259.2</v>
      </c>
      <c r="L73" s="8">
        <v>258.10000000000002</v>
      </c>
      <c r="M73" s="8">
        <v>213.97</v>
      </c>
      <c r="N73" s="8">
        <v>164.8</v>
      </c>
      <c r="O73" s="8">
        <v>285.51</v>
      </c>
      <c r="P73" s="9">
        <v>341.17</v>
      </c>
    </row>
    <row r="74" spans="2:16" x14ac:dyDescent="0.55000000000000004">
      <c r="B74" s="7" t="s">
        <v>8</v>
      </c>
      <c r="C74" s="15">
        <v>157.57</v>
      </c>
      <c r="D74" s="8">
        <v>107.23</v>
      </c>
      <c r="E74" s="8">
        <v>118.31</v>
      </c>
      <c r="F74" s="8">
        <v>93.17</v>
      </c>
      <c r="G74" s="8">
        <v>257.93</v>
      </c>
      <c r="H74" s="9">
        <v>213.39</v>
      </c>
      <c r="J74" s="7" t="s">
        <v>8</v>
      </c>
      <c r="K74" s="15">
        <v>32.89</v>
      </c>
      <c r="L74" s="8">
        <v>23.32</v>
      </c>
      <c r="M74" s="8">
        <v>24.91</v>
      </c>
      <c r="N74" s="8">
        <v>21.25</v>
      </c>
      <c r="O74" s="8">
        <v>54.27</v>
      </c>
      <c r="P74" s="9">
        <v>41.3</v>
      </c>
    </row>
    <row r="75" spans="2:16" x14ac:dyDescent="0.55000000000000004">
      <c r="B75" s="7" t="s">
        <v>9</v>
      </c>
      <c r="C75" s="15">
        <v>113.92</v>
      </c>
      <c r="D75" s="8">
        <v>97.41</v>
      </c>
      <c r="E75" s="8">
        <v>82.84</v>
      </c>
      <c r="F75" s="8">
        <v>75.92</v>
      </c>
      <c r="G75" s="8">
        <v>140.83000000000001</v>
      </c>
      <c r="H75" s="9">
        <v>168.58</v>
      </c>
      <c r="J75" s="7" t="s">
        <v>9</v>
      </c>
      <c r="K75" s="15">
        <v>24.21</v>
      </c>
      <c r="L75" s="8">
        <v>21.45</v>
      </c>
      <c r="M75" s="8">
        <v>18.23</v>
      </c>
      <c r="N75" s="8">
        <v>15.89</v>
      </c>
      <c r="O75" s="8">
        <v>31.44</v>
      </c>
      <c r="P75" s="9">
        <v>32.549999999999997</v>
      </c>
    </row>
    <row r="76" spans="2:16" ht="14.7" thickBot="1" x14ac:dyDescent="0.6">
      <c r="B76" s="18" t="s">
        <v>35</v>
      </c>
      <c r="C76" s="19">
        <v>39.15</v>
      </c>
      <c r="D76" s="20">
        <v>7.73</v>
      </c>
      <c r="E76" s="20">
        <v>30.88</v>
      </c>
      <c r="F76" s="20">
        <v>14.63</v>
      </c>
      <c r="G76" s="20">
        <v>111.91</v>
      </c>
      <c r="H76" s="21">
        <v>36.08</v>
      </c>
      <c r="J76" s="18" t="s">
        <v>35</v>
      </c>
      <c r="K76" s="19">
        <v>7.72</v>
      </c>
      <c r="L76" s="20">
        <v>1.47</v>
      </c>
      <c r="M76" s="20">
        <v>5.75</v>
      </c>
      <c r="N76" s="20">
        <v>4.29</v>
      </c>
      <c r="O76" s="20">
        <v>21.54</v>
      </c>
      <c r="P76" s="21">
        <v>7.23</v>
      </c>
    </row>
    <row r="77" spans="2:16" ht="14.7" thickTop="1" x14ac:dyDescent="0.55000000000000004">
      <c r="B77" s="25" t="s">
        <v>29</v>
      </c>
      <c r="C77" s="22">
        <f>C74-C71</f>
        <v>-2948.5899999999997</v>
      </c>
      <c r="D77" s="23">
        <f t="shared" ref="D77:H77" si="48">D74-D71</f>
        <v>-2791.4</v>
      </c>
      <c r="E77" s="23">
        <f t="shared" si="48"/>
        <v>-3219.86</v>
      </c>
      <c r="F77" s="23">
        <f t="shared" si="48"/>
        <v>-2400.23</v>
      </c>
      <c r="G77" s="23">
        <f t="shared" si="48"/>
        <v>-2993.71</v>
      </c>
      <c r="H77" s="24">
        <f t="shared" si="48"/>
        <v>-3221.53</v>
      </c>
      <c r="J77" s="25" t="s">
        <v>29</v>
      </c>
      <c r="K77" s="22">
        <f>K74-K71</f>
        <v>-674.88</v>
      </c>
      <c r="L77" s="23">
        <f t="shared" ref="L77:P77" si="49">L74-L71</f>
        <v>-680.71999999999991</v>
      </c>
      <c r="M77" s="23">
        <f t="shared" si="49"/>
        <v>-738.9</v>
      </c>
      <c r="N77" s="23">
        <f t="shared" si="49"/>
        <v>-575.28</v>
      </c>
      <c r="O77" s="23">
        <f t="shared" si="49"/>
        <v>-671.85</v>
      </c>
      <c r="P77" s="24">
        <f t="shared" si="49"/>
        <v>-665.63</v>
      </c>
    </row>
    <row r="78" spans="2:16" x14ac:dyDescent="0.55000000000000004">
      <c r="B78" s="25" t="s">
        <v>30</v>
      </c>
      <c r="C78" s="22">
        <f>C76-C73</f>
        <v>-1142.3399999999999</v>
      </c>
      <c r="D78" s="23">
        <f t="shared" ref="D78:H78" si="50">D76-D73</f>
        <v>-1127.9000000000001</v>
      </c>
      <c r="E78" s="23">
        <f t="shared" si="50"/>
        <v>-869.71</v>
      </c>
      <c r="F78" s="23">
        <f t="shared" si="50"/>
        <v>-764.08</v>
      </c>
      <c r="G78" s="23">
        <f t="shared" si="50"/>
        <v>-1227.22</v>
      </c>
      <c r="H78" s="24">
        <f t="shared" si="50"/>
        <v>-1602.45</v>
      </c>
      <c r="J78" s="25" t="s">
        <v>30</v>
      </c>
      <c r="K78" s="22">
        <f>K76-K73</f>
        <v>-251.48</v>
      </c>
      <c r="L78" s="23">
        <f t="shared" ref="L78:P78" si="51">L76-L73</f>
        <v>-256.63</v>
      </c>
      <c r="M78" s="23">
        <f t="shared" si="51"/>
        <v>-208.22</v>
      </c>
      <c r="N78" s="23">
        <f t="shared" si="51"/>
        <v>-160.51000000000002</v>
      </c>
      <c r="O78" s="23">
        <f t="shared" si="51"/>
        <v>-263.96999999999997</v>
      </c>
      <c r="P78" s="24">
        <f t="shared" si="51"/>
        <v>-333.94</v>
      </c>
    </row>
    <row r="79" spans="2:16" x14ac:dyDescent="0.55000000000000004">
      <c r="B79" s="51" t="s">
        <v>37</v>
      </c>
      <c r="C79" s="32">
        <f>(C72+C73)/C71</f>
        <v>0.95983465114482203</v>
      </c>
      <c r="D79" s="32">
        <f t="shared" ref="D79:H79" si="52">(D72+D73)/D71</f>
        <v>0.96758813646446773</v>
      </c>
      <c r="E79" s="32">
        <f t="shared" si="52"/>
        <v>0.95612865731823127</v>
      </c>
      <c r="F79" s="32">
        <f t="shared" si="52"/>
        <v>0.9495708670891152</v>
      </c>
      <c r="G79" s="32">
        <f t="shared" si="52"/>
        <v>0.95334661893690575</v>
      </c>
      <c r="H79" s="32">
        <f t="shared" si="52"/>
        <v>0.96441547401395078</v>
      </c>
      <c r="J79" s="51" t="s">
        <v>37</v>
      </c>
      <c r="K79" s="32">
        <f>(K72+K73)/K71</f>
        <v>0.94828828574254365</v>
      </c>
      <c r="L79" s="32">
        <f t="shared" ref="L79:P79" si="53">(L72+L73)/L71</f>
        <v>0.95038634168513159</v>
      </c>
      <c r="M79" s="32">
        <f t="shared" si="53"/>
        <v>0.95644204710595582</v>
      </c>
      <c r="N79" s="32">
        <f t="shared" si="53"/>
        <v>0.93321375287076946</v>
      </c>
      <c r="O79" s="32">
        <f t="shared" si="53"/>
        <v>0.9226298683413211</v>
      </c>
      <c r="P79" s="32">
        <f t="shared" si="53"/>
        <v>0.97223204560564691</v>
      </c>
    </row>
    <row r="80" spans="2:16" x14ac:dyDescent="0.55000000000000004">
      <c r="B80" s="51" t="s">
        <v>38</v>
      </c>
      <c r="C80" s="32">
        <f>(C75+C76)/C74</f>
        <v>0.97144126420003807</v>
      </c>
      <c r="D80" s="32">
        <f t="shared" ref="D80:H80" si="54">(D75+D76)/D74</f>
        <v>0.9805091858621654</v>
      </c>
      <c r="E80" s="32">
        <f t="shared" si="54"/>
        <v>0.96120361761474093</v>
      </c>
      <c r="F80" s="32">
        <f t="shared" si="54"/>
        <v>0.97187936030911237</v>
      </c>
      <c r="G80" s="32">
        <f t="shared" si="54"/>
        <v>0.97987826154382973</v>
      </c>
      <c r="H80" s="32">
        <f t="shared" si="54"/>
        <v>0.95908899198650377</v>
      </c>
      <c r="J80" s="51" t="s">
        <v>38</v>
      </c>
      <c r="K80" s="32">
        <f>(K75+K76)/K74</f>
        <v>0.97081179689875341</v>
      </c>
      <c r="L80" s="32">
        <f t="shared" ref="L80:P80" si="55">(L75+L76)/L74</f>
        <v>0.9828473413379073</v>
      </c>
      <c r="M80" s="32">
        <f t="shared" si="55"/>
        <v>0.96266559614612601</v>
      </c>
      <c r="N80" s="32">
        <f t="shared" si="55"/>
        <v>0.9496470588235294</v>
      </c>
      <c r="O80" s="32">
        <f t="shared" si="55"/>
        <v>0.97622996130458817</v>
      </c>
      <c r="P80" s="32">
        <f t="shared" si="55"/>
        <v>0.96319612590799042</v>
      </c>
    </row>
    <row r="81" spans="2:16" ht="18.3" x14ac:dyDescent="0.7">
      <c r="B81" s="26" t="s">
        <v>16</v>
      </c>
      <c r="C81" s="16"/>
      <c r="D81" s="10"/>
      <c r="E81" s="10"/>
      <c r="F81" s="10"/>
      <c r="G81" s="10"/>
      <c r="H81" s="11"/>
      <c r="J81" s="26" t="s">
        <v>16</v>
      </c>
      <c r="K81" s="16"/>
      <c r="L81" s="10"/>
      <c r="M81" s="10"/>
      <c r="N81" s="10"/>
      <c r="O81" s="10"/>
      <c r="P81" s="11"/>
    </row>
    <row r="82" spans="2:16" x14ac:dyDescent="0.55000000000000004">
      <c r="B82" s="7" t="s">
        <v>5</v>
      </c>
      <c r="C82" s="15">
        <v>7880.42</v>
      </c>
      <c r="D82" s="8">
        <v>7558.48</v>
      </c>
      <c r="E82" s="8">
        <v>8177</v>
      </c>
      <c r="F82" s="8">
        <v>7269.76</v>
      </c>
      <c r="G82" s="8">
        <v>7877.9</v>
      </c>
      <c r="H82" s="9">
        <v>8483.89</v>
      </c>
      <c r="J82" s="7" t="s">
        <v>5</v>
      </c>
      <c r="K82" s="15">
        <v>1848.67</v>
      </c>
      <c r="L82" s="8">
        <v>1934.12</v>
      </c>
      <c r="M82" s="8">
        <v>1930.09</v>
      </c>
      <c r="N82" s="8">
        <v>1638.88</v>
      </c>
      <c r="O82" s="8">
        <v>1814.86</v>
      </c>
      <c r="P82" s="9">
        <v>1796.26</v>
      </c>
    </row>
    <row r="83" spans="2:16" x14ac:dyDescent="0.55000000000000004">
      <c r="B83" s="7" t="s">
        <v>7</v>
      </c>
      <c r="C83" s="15">
        <v>7396.39</v>
      </c>
      <c r="D83" s="8">
        <v>6960.92</v>
      </c>
      <c r="E83" s="8">
        <v>7554.44</v>
      </c>
      <c r="F83" s="8">
        <v>6601.51</v>
      </c>
      <c r="G83" s="8">
        <v>7619.37</v>
      </c>
      <c r="H83" s="9">
        <v>8203.99</v>
      </c>
      <c r="J83" s="7" t="s">
        <v>7</v>
      </c>
      <c r="K83" s="15">
        <v>1732.07</v>
      </c>
      <c r="L83" s="8">
        <v>1774.61</v>
      </c>
      <c r="M83" s="8">
        <v>1775.2</v>
      </c>
      <c r="N83" s="8">
        <v>1512.88</v>
      </c>
      <c r="O83" s="8">
        <v>1761.01</v>
      </c>
      <c r="P83" s="9">
        <v>1727.94</v>
      </c>
    </row>
    <row r="84" spans="2:16" x14ac:dyDescent="0.55000000000000004">
      <c r="B84" s="7" t="s">
        <v>6</v>
      </c>
      <c r="C84" s="15">
        <v>217.08</v>
      </c>
      <c r="D84" s="8">
        <v>284.41000000000003</v>
      </c>
      <c r="E84" s="8">
        <v>203.39</v>
      </c>
      <c r="F84" s="8">
        <v>419.52</v>
      </c>
      <c r="G84" s="8">
        <v>146.05000000000001</v>
      </c>
      <c r="H84" s="9">
        <v>69.209999999999994</v>
      </c>
      <c r="J84" s="7" t="s">
        <v>6</v>
      </c>
      <c r="K84" s="15">
        <v>47.35</v>
      </c>
      <c r="L84" s="8">
        <v>82.59</v>
      </c>
      <c r="M84" s="8">
        <v>52.27</v>
      </c>
      <c r="N84" s="8">
        <v>48.38</v>
      </c>
      <c r="O84" s="8">
        <v>21.38</v>
      </c>
      <c r="P84" s="9">
        <v>12.33</v>
      </c>
    </row>
    <row r="85" spans="2:16" x14ac:dyDescent="0.55000000000000004">
      <c r="B85" s="7" t="s">
        <v>8</v>
      </c>
      <c r="C85" s="15">
        <v>314.83</v>
      </c>
      <c r="D85" s="8">
        <v>274.02</v>
      </c>
      <c r="E85" s="8">
        <v>354.17</v>
      </c>
      <c r="F85" s="8">
        <v>596.98</v>
      </c>
      <c r="G85" s="8">
        <v>180.45</v>
      </c>
      <c r="H85" s="9">
        <v>302.91000000000003</v>
      </c>
      <c r="J85" s="7" t="s">
        <v>8</v>
      </c>
      <c r="K85" s="15">
        <v>56.41</v>
      </c>
      <c r="L85" s="8">
        <v>51.77</v>
      </c>
      <c r="M85" s="8">
        <v>74.709999999999994</v>
      </c>
      <c r="N85" s="8">
        <v>89.89</v>
      </c>
      <c r="O85" s="8">
        <v>22.98</v>
      </c>
      <c r="P85" s="9">
        <v>59.12</v>
      </c>
    </row>
    <row r="86" spans="2:16" x14ac:dyDescent="0.55000000000000004">
      <c r="B86" s="7" t="s">
        <v>9</v>
      </c>
      <c r="C86" s="15">
        <v>165.41</v>
      </c>
      <c r="D86" s="8">
        <v>145.65</v>
      </c>
      <c r="E86" s="8">
        <v>192.13</v>
      </c>
      <c r="F86" s="8">
        <v>302.27</v>
      </c>
      <c r="G86" s="8">
        <v>90.23</v>
      </c>
      <c r="H86" s="9">
        <v>162.36000000000001</v>
      </c>
      <c r="J86" s="7" t="s">
        <v>9</v>
      </c>
      <c r="K86" s="15">
        <v>30.39</v>
      </c>
      <c r="L86" s="8">
        <v>27.09</v>
      </c>
      <c r="M86" s="8">
        <v>43.06</v>
      </c>
      <c r="N86" s="8">
        <v>45.26</v>
      </c>
      <c r="O86" s="8">
        <v>11.49</v>
      </c>
      <c r="P86" s="9">
        <v>33.22</v>
      </c>
    </row>
    <row r="87" spans="2:16" ht="14.7" thickBot="1" x14ac:dyDescent="0.6">
      <c r="B87" s="18" t="s">
        <v>35</v>
      </c>
      <c r="C87" s="19">
        <v>149.41</v>
      </c>
      <c r="D87" s="20">
        <v>128.38</v>
      </c>
      <c r="E87" s="20">
        <v>162.04</v>
      </c>
      <c r="F87" s="20">
        <v>294.70999999999998</v>
      </c>
      <c r="G87" s="20">
        <v>90.23</v>
      </c>
      <c r="H87" s="21">
        <v>140.55000000000001</v>
      </c>
      <c r="J87" s="18" t="s">
        <v>35</v>
      </c>
      <c r="K87" s="19">
        <v>26.02</v>
      </c>
      <c r="L87" s="20">
        <v>24.68</v>
      </c>
      <c r="M87" s="20">
        <v>31.66</v>
      </c>
      <c r="N87" s="20">
        <v>44.63</v>
      </c>
      <c r="O87" s="20">
        <v>11.49</v>
      </c>
      <c r="P87" s="21">
        <v>25.9</v>
      </c>
    </row>
    <row r="88" spans="2:16" ht="14.7" thickTop="1" x14ac:dyDescent="0.55000000000000004">
      <c r="B88" s="25" t="s">
        <v>29</v>
      </c>
      <c r="C88" s="22">
        <f>C85-C82</f>
        <v>-7565.59</v>
      </c>
      <c r="D88" s="23">
        <f t="shared" ref="D88:H88" si="56">D85-D82</f>
        <v>-7284.4599999999991</v>
      </c>
      <c r="E88" s="23">
        <f t="shared" si="56"/>
        <v>-7822.83</v>
      </c>
      <c r="F88" s="23">
        <f t="shared" si="56"/>
        <v>-6672.7800000000007</v>
      </c>
      <c r="G88" s="23">
        <f t="shared" si="56"/>
        <v>-7697.45</v>
      </c>
      <c r="H88" s="24">
        <f t="shared" si="56"/>
        <v>-8180.98</v>
      </c>
      <c r="J88" s="25" t="s">
        <v>29</v>
      </c>
      <c r="K88" s="22">
        <f>K85-K82</f>
        <v>-1792.26</v>
      </c>
      <c r="L88" s="23">
        <f t="shared" ref="L88:P88" si="57">L85-L82</f>
        <v>-1882.35</v>
      </c>
      <c r="M88" s="23">
        <f t="shared" si="57"/>
        <v>-1855.3799999999999</v>
      </c>
      <c r="N88" s="23">
        <f t="shared" si="57"/>
        <v>-1548.99</v>
      </c>
      <c r="O88" s="23">
        <f t="shared" si="57"/>
        <v>-1791.8799999999999</v>
      </c>
      <c r="P88" s="24">
        <f t="shared" si="57"/>
        <v>-1737.14</v>
      </c>
    </row>
    <row r="89" spans="2:16" x14ac:dyDescent="0.55000000000000004">
      <c r="B89" s="25" t="s">
        <v>30</v>
      </c>
      <c r="C89" s="22">
        <f>C87-C84</f>
        <v>-67.670000000000016</v>
      </c>
      <c r="D89" s="23">
        <f t="shared" ref="D89:H89" si="58">D87-D84</f>
        <v>-156.03000000000003</v>
      </c>
      <c r="E89" s="23">
        <f t="shared" si="58"/>
        <v>-41.349999999999994</v>
      </c>
      <c r="F89" s="23">
        <f t="shared" si="58"/>
        <v>-124.81</v>
      </c>
      <c r="G89" s="23">
        <f t="shared" si="58"/>
        <v>-55.820000000000007</v>
      </c>
      <c r="H89" s="24">
        <f t="shared" si="58"/>
        <v>71.340000000000018</v>
      </c>
      <c r="J89" s="25" t="s">
        <v>30</v>
      </c>
      <c r="K89" s="22">
        <f>K87-K84</f>
        <v>-21.330000000000002</v>
      </c>
      <c r="L89" s="23">
        <f t="shared" ref="L89:P89" si="59">L87-L84</f>
        <v>-57.910000000000004</v>
      </c>
      <c r="M89" s="23">
        <f t="shared" si="59"/>
        <v>-20.610000000000003</v>
      </c>
      <c r="N89" s="23">
        <f t="shared" si="59"/>
        <v>-3.75</v>
      </c>
      <c r="O89" s="23">
        <f t="shared" si="59"/>
        <v>-9.8899999999999988</v>
      </c>
      <c r="P89" s="24">
        <f t="shared" si="59"/>
        <v>13.569999999999999</v>
      </c>
    </row>
    <row r="90" spans="2:16" x14ac:dyDescent="0.55000000000000004">
      <c r="B90" s="51" t="s">
        <v>37</v>
      </c>
      <c r="C90" s="32">
        <f>(C83+C84)/C82</f>
        <v>0.96612490197222989</v>
      </c>
      <c r="D90" s="32">
        <f t="shared" ref="D90:H90" si="60">(D83+D84)/D82</f>
        <v>0.95856971242895406</v>
      </c>
      <c r="E90" s="32">
        <f t="shared" si="60"/>
        <v>0.94873792344380581</v>
      </c>
      <c r="F90" s="32">
        <f t="shared" si="60"/>
        <v>0.9657856655515451</v>
      </c>
      <c r="G90" s="32">
        <f t="shared" si="60"/>
        <v>0.98572208329630995</v>
      </c>
      <c r="H90" s="32">
        <f t="shared" si="60"/>
        <v>0.97516587320203341</v>
      </c>
      <c r="J90" s="51" t="s">
        <v>37</v>
      </c>
      <c r="K90" s="32">
        <f>(K83+K84)/K82</f>
        <v>0.96254063732304829</v>
      </c>
      <c r="L90" s="32">
        <f t="shared" ref="L90:P90" si="61">(L83+L84)/L82</f>
        <v>0.96022997538932431</v>
      </c>
      <c r="M90" s="32">
        <f t="shared" si="61"/>
        <v>0.94683149490438279</v>
      </c>
      <c r="N90" s="32">
        <f t="shared" si="61"/>
        <v>0.9526383871912526</v>
      </c>
      <c r="O90" s="32">
        <f t="shared" si="61"/>
        <v>0.9821088128009875</v>
      </c>
      <c r="P90" s="32">
        <f t="shared" si="61"/>
        <v>0.96882967944506915</v>
      </c>
    </row>
    <row r="91" spans="2:16" x14ac:dyDescent="0.55000000000000004">
      <c r="B91" s="51" t="s">
        <v>38</v>
      </c>
      <c r="C91" s="32">
        <f>(C86+C87)/C85</f>
        <v>0.99996823682622371</v>
      </c>
      <c r="D91" s="32">
        <f t="shared" ref="D91:H91" si="62">(D86+D87)/D85</f>
        <v>1.0000364936865922</v>
      </c>
      <c r="E91" s="32">
        <f t="shared" si="62"/>
        <v>0.99999999999999989</v>
      </c>
      <c r="F91" s="32">
        <f t="shared" si="62"/>
        <v>1</v>
      </c>
      <c r="G91" s="32">
        <f t="shared" si="62"/>
        <v>1.0000554170130231</v>
      </c>
      <c r="H91" s="32">
        <f t="shared" si="62"/>
        <v>1</v>
      </c>
      <c r="J91" s="51" t="s">
        <v>38</v>
      </c>
      <c r="K91" s="32">
        <f>(K86+K87)/K85</f>
        <v>1</v>
      </c>
      <c r="L91" s="32">
        <f t="shared" ref="L91:P91" si="63">(L86+L87)/L85</f>
        <v>0.99999999999999989</v>
      </c>
      <c r="M91" s="32">
        <f t="shared" si="63"/>
        <v>1.0001338508901085</v>
      </c>
      <c r="N91" s="32">
        <f t="shared" si="63"/>
        <v>1</v>
      </c>
      <c r="O91" s="32">
        <f t="shared" si="63"/>
        <v>1</v>
      </c>
      <c r="P91" s="32">
        <f t="shared" si="63"/>
        <v>1</v>
      </c>
    </row>
    <row r="92" spans="2:16" ht="18.3" x14ac:dyDescent="0.7">
      <c r="B92" s="26" t="s">
        <v>17</v>
      </c>
      <c r="C92" s="16"/>
      <c r="D92" s="10"/>
      <c r="E92" s="10"/>
      <c r="F92" s="10"/>
      <c r="G92" s="10"/>
      <c r="H92" s="11"/>
      <c r="J92" s="26" t="s">
        <v>17</v>
      </c>
      <c r="K92" s="16"/>
      <c r="L92" s="10"/>
      <c r="M92" s="10"/>
      <c r="N92" s="10"/>
      <c r="O92" s="10"/>
      <c r="P92" s="11"/>
    </row>
    <row r="93" spans="2:16" x14ac:dyDescent="0.55000000000000004">
      <c r="B93" s="7" t="s">
        <v>5</v>
      </c>
      <c r="C93" s="15">
        <v>13153.89</v>
      </c>
      <c r="D93" s="8">
        <v>10813.81</v>
      </c>
      <c r="E93" s="8">
        <v>12344.39</v>
      </c>
      <c r="F93" s="8">
        <v>13446.61</v>
      </c>
      <c r="G93" s="8">
        <v>13895.22</v>
      </c>
      <c r="H93" s="9">
        <v>16793.79</v>
      </c>
      <c r="J93" s="7" t="s">
        <v>5</v>
      </c>
      <c r="K93" s="15">
        <v>3025.55</v>
      </c>
      <c r="L93" s="8">
        <v>2701.62</v>
      </c>
      <c r="M93" s="8">
        <v>3116.89</v>
      </c>
      <c r="N93" s="8">
        <v>3140.26</v>
      </c>
      <c r="O93" s="8">
        <v>2999.56</v>
      </c>
      <c r="P93" s="9">
        <v>3409.09</v>
      </c>
    </row>
    <row r="94" spans="2:16" x14ac:dyDescent="0.55000000000000004">
      <c r="B94" s="7" t="s">
        <v>7</v>
      </c>
      <c r="C94" s="15">
        <v>4774.3</v>
      </c>
      <c r="D94" s="8">
        <v>3916.66</v>
      </c>
      <c r="E94" s="8">
        <v>5632.93</v>
      </c>
      <c r="F94" s="8">
        <v>4750.7299999999996</v>
      </c>
      <c r="G94" s="8">
        <v>4907.16</v>
      </c>
      <c r="H94" s="9">
        <v>5131.95</v>
      </c>
      <c r="J94" s="7" t="s">
        <v>7</v>
      </c>
      <c r="K94" s="15">
        <v>1060.18</v>
      </c>
      <c r="L94" s="8">
        <v>964.74</v>
      </c>
      <c r="M94" s="8">
        <v>1271.0999999999999</v>
      </c>
      <c r="N94" s="8">
        <v>1130.4100000000001</v>
      </c>
      <c r="O94" s="8">
        <v>1027.31</v>
      </c>
      <c r="P94" s="9">
        <v>983.25</v>
      </c>
    </row>
    <row r="95" spans="2:16" x14ac:dyDescent="0.55000000000000004">
      <c r="B95" s="7" t="s">
        <v>6</v>
      </c>
      <c r="C95" s="15">
        <v>6778.92</v>
      </c>
      <c r="D95" s="8">
        <v>5412.21</v>
      </c>
      <c r="E95" s="8">
        <v>5115.8599999999997</v>
      </c>
      <c r="F95" s="8">
        <v>6867.96</v>
      </c>
      <c r="G95" s="8">
        <v>7331.33</v>
      </c>
      <c r="H95" s="9">
        <v>10075.06</v>
      </c>
      <c r="J95" s="7" t="s">
        <v>6</v>
      </c>
      <c r="K95" s="15">
        <v>1537.61</v>
      </c>
      <c r="L95" s="8">
        <v>1293.57</v>
      </c>
      <c r="M95" s="8">
        <v>1337.48</v>
      </c>
      <c r="N95" s="8">
        <v>1606.49</v>
      </c>
      <c r="O95" s="8">
        <v>1566.92</v>
      </c>
      <c r="P95" s="9">
        <v>2068.11</v>
      </c>
    </row>
    <row r="96" spans="2:16" x14ac:dyDescent="0.55000000000000004">
      <c r="B96" s="7" t="s">
        <v>8</v>
      </c>
      <c r="C96" s="15">
        <v>5295.55</v>
      </c>
      <c r="D96" s="8">
        <v>5519.51</v>
      </c>
      <c r="E96" s="8">
        <v>3430.94</v>
      </c>
      <c r="F96" s="8">
        <v>3866.71</v>
      </c>
      <c r="G96" s="8">
        <v>4454.28</v>
      </c>
      <c r="H96" s="9">
        <v>8706.27</v>
      </c>
      <c r="J96" s="7" t="s">
        <v>8</v>
      </c>
      <c r="K96" s="15">
        <v>1248.33</v>
      </c>
      <c r="L96" s="8">
        <v>1362.83</v>
      </c>
      <c r="M96" s="8">
        <v>930.82</v>
      </c>
      <c r="N96" s="8">
        <v>1002.16</v>
      </c>
      <c r="O96" s="8">
        <v>1027.48</v>
      </c>
      <c r="P96" s="9">
        <v>1793.55</v>
      </c>
    </row>
    <row r="97" spans="2:16" x14ac:dyDescent="0.55000000000000004">
      <c r="B97" s="7" t="s">
        <v>9</v>
      </c>
      <c r="C97" s="15">
        <v>1829.07</v>
      </c>
      <c r="D97" s="8">
        <v>2092.2600000000002</v>
      </c>
      <c r="E97" s="8">
        <v>1304.42</v>
      </c>
      <c r="F97" s="8">
        <v>1213.8800000000001</v>
      </c>
      <c r="G97" s="8">
        <v>1412.73</v>
      </c>
      <c r="H97" s="9">
        <v>2795.39</v>
      </c>
      <c r="J97" s="7" t="s">
        <v>9</v>
      </c>
      <c r="K97" s="15">
        <v>445.67</v>
      </c>
      <c r="L97" s="8">
        <v>560.92999999999995</v>
      </c>
      <c r="M97" s="8">
        <v>374.12</v>
      </c>
      <c r="N97" s="8">
        <v>294.45</v>
      </c>
      <c r="O97" s="8">
        <v>323.3</v>
      </c>
      <c r="P97" s="9">
        <v>563.45000000000005</v>
      </c>
    </row>
    <row r="98" spans="2:16" ht="14.7" thickBot="1" x14ac:dyDescent="0.6">
      <c r="B98" s="18" t="s">
        <v>35</v>
      </c>
      <c r="C98" s="19">
        <v>1394.64</v>
      </c>
      <c r="D98" s="20">
        <v>1822.32</v>
      </c>
      <c r="E98" s="20">
        <v>1070.54</v>
      </c>
      <c r="F98" s="20">
        <v>757.01</v>
      </c>
      <c r="G98" s="20">
        <v>939.35</v>
      </c>
      <c r="H98" s="21">
        <v>1941.78</v>
      </c>
      <c r="J98" s="18" t="s">
        <v>35</v>
      </c>
      <c r="K98" s="19">
        <v>309.05</v>
      </c>
      <c r="L98" s="20">
        <v>405.48</v>
      </c>
      <c r="M98" s="20">
        <v>281.14999999999998</v>
      </c>
      <c r="N98" s="20">
        <v>189.11</v>
      </c>
      <c r="O98" s="20">
        <v>201.54</v>
      </c>
      <c r="P98" s="21">
        <v>375.22</v>
      </c>
    </row>
    <row r="99" spans="2:16" ht="14.7" thickTop="1" x14ac:dyDescent="0.55000000000000004">
      <c r="B99" s="25" t="s">
        <v>29</v>
      </c>
      <c r="C99" s="22">
        <f>C96-C93</f>
        <v>-7858.3399999999992</v>
      </c>
      <c r="D99" s="23">
        <f t="shared" ref="D99:H99" si="64">D96-D93</f>
        <v>-5294.2999999999993</v>
      </c>
      <c r="E99" s="23">
        <f t="shared" si="64"/>
        <v>-8913.4499999999989</v>
      </c>
      <c r="F99" s="23">
        <f t="shared" si="64"/>
        <v>-9579.9000000000015</v>
      </c>
      <c r="G99" s="23">
        <f t="shared" si="64"/>
        <v>-9440.9399999999987</v>
      </c>
      <c r="H99" s="24">
        <f t="shared" si="64"/>
        <v>-8087.52</v>
      </c>
      <c r="J99" s="25" t="s">
        <v>29</v>
      </c>
      <c r="K99" s="22">
        <f>K96-K93</f>
        <v>-1777.2200000000003</v>
      </c>
      <c r="L99" s="23">
        <f t="shared" ref="L99:P99" si="65">L96-L93</f>
        <v>-1338.79</v>
      </c>
      <c r="M99" s="23">
        <f t="shared" si="65"/>
        <v>-2186.0699999999997</v>
      </c>
      <c r="N99" s="23">
        <f t="shared" si="65"/>
        <v>-2138.1000000000004</v>
      </c>
      <c r="O99" s="23">
        <f t="shared" si="65"/>
        <v>-1972.08</v>
      </c>
      <c r="P99" s="24">
        <f t="shared" si="65"/>
        <v>-1615.5400000000002</v>
      </c>
    </row>
    <row r="100" spans="2:16" x14ac:dyDescent="0.55000000000000004">
      <c r="B100" s="25" t="s">
        <v>30</v>
      </c>
      <c r="C100" s="22">
        <f>C98-C95</f>
        <v>-5384.28</v>
      </c>
      <c r="D100" s="23">
        <f t="shared" ref="D100:H100" si="66">D98-D95</f>
        <v>-3589.8900000000003</v>
      </c>
      <c r="E100" s="23">
        <f t="shared" si="66"/>
        <v>-4045.3199999999997</v>
      </c>
      <c r="F100" s="23">
        <f t="shared" si="66"/>
        <v>-6110.95</v>
      </c>
      <c r="G100" s="23">
        <f t="shared" si="66"/>
        <v>-6391.98</v>
      </c>
      <c r="H100" s="24">
        <f t="shared" si="66"/>
        <v>-8133.28</v>
      </c>
      <c r="J100" s="25" t="s">
        <v>30</v>
      </c>
      <c r="K100" s="22">
        <f>K98-K95</f>
        <v>-1228.56</v>
      </c>
      <c r="L100" s="23">
        <f t="shared" ref="L100:P100" si="67">L98-L95</f>
        <v>-888.08999999999992</v>
      </c>
      <c r="M100" s="23">
        <f t="shared" si="67"/>
        <v>-1056.33</v>
      </c>
      <c r="N100" s="23">
        <f t="shared" si="67"/>
        <v>-1417.38</v>
      </c>
      <c r="O100" s="23">
        <f t="shared" si="67"/>
        <v>-1365.38</v>
      </c>
      <c r="P100" s="24">
        <f t="shared" si="67"/>
        <v>-1692.89</v>
      </c>
    </row>
    <row r="101" spans="2:16" x14ac:dyDescent="0.55000000000000004">
      <c r="B101" s="51" t="s">
        <v>37</v>
      </c>
      <c r="C101" s="32">
        <f>(C94+C95)/C93</f>
        <v>0.87831204305342392</v>
      </c>
      <c r="D101" s="32">
        <f t="shared" ref="D101:H101" si="68">(D94+D95)/D93</f>
        <v>0.86268114568315879</v>
      </c>
      <c r="E101" s="32">
        <f t="shared" si="68"/>
        <v>0.87074290426663459</v>
      </c>
      <c r="F101" s="32">
        <f t="shared" si="68"/>
        <v>0.86406090456999929</v>
      </c>
      <c r="G101" s="32">
        <f t="shared" si="68"/>
        <v>0.88076978989897248</v>
      </c>
      <c r="H101" s="32">
        <f t="shared" si="68"/>
        <v>0.90551388340571115</v>
      </c>
      <c r="J101" s="51" t="s">
        <v>37</v>
      </c>
      <c r="K101" s="32">
        <f>(K94+K95)/K93</f>
        <v>0.85861744145692509</v>
      </c>
      <c r="L101" s="32">
        <f t="shared" ref="L101:P101" si="69">(L94+L95)/L93</f>
        <v>0.83590956537188799</v>
      </c>
      <c r="M101" s="32">
        <f t="shared" si="69"/>
        <v>0.83691756847370291</v>
      </c>
      <c r="N101" s="32">
        <f t="shared" si="69"/>
        <v>0.87155203709246998</v>
      </c>
      <c r="O101" s="32">
        <f t="shared" si="69"/>
        <v>0.86487018095987411</v>
      </c>
      <c r="P101" s="32">
        <f t="shared" si="69"/>
        <v>0.89506583868422362</v>
      </c>
    </row>
    <row r="102" spans="2:16" x14ac:dyDescent="0.55000000000000004">
      <c r="B102" s="51" t="s">
        <v>38</v>
      </c>
      <c r="C102" s="32">
        <f>(C97+C98)/C96</f>
        <v>0.60875829706073969</v>
      </c>
      <c r="D102" s="32">
        <f t="shared" ref="D102:H102" si="70">(D97+D98)/D96</f>
        <v>0.70922600013406978</v>
      </c>
      <c r="E102" s="32">
        <f t="shared" si="70"/>
        <v>0.69221845908118473</v>
      </c>
      <c r="F102" s="32">
        <f t="shared" si="70"/>
        <v>0.50970721879841008</v>
      </c>
      <c r="G102" s="32">
        <f t="shared" si="70"/>
        <v>0.52804942661889243</v>
      </c>
      <c r="H102" s="32">
        <f t="shared" si="70"/>
        <v>0.54411016428390113</v>
      </c>
      <c r="J102" s="51" t="s">
        <v>38</v>
      </c>
      <c r="K102" s="32">
        <f>(K97+K98)/K96</f>
        <v>0.60458372385507042</v>
      </c>
      <c r="L102" s="32">
        <f t="shared" ref="L102:P102" si="71">(L97+L98)/L96</f>
        <v>0.70911999295583461</v>
      </c>
      <c r="M102" s="32">
        <f t="shared" si="71"/>
        <v>0.70397069250768129</v>
      </c>
      <c r="N102" s="32">
        <f t="shared" si="71"/>
        <v>0.4825177616348687</v>
      </c>
      <c r="O102" s="32">
        <f t="shared" si="71"/>
        <v>0.51080312998793165</v>
      </c>
      <c r="P102" s="32">
        <f t="shared" si="71"/>
        <v>0.52335870201555579</v>
      </c>
    </row>
    <row r="103" spans="2:16" ht="18.3" x14ac:dyDescent="0.7">
      <c r="B103" s="26" t="s">
        <v>18</v>
      </c>
      <c r="C103" s="16"/>
      <c r="D103" s="10"/>
      <c r="E103" s="10"/>
      <c r="F103" s="10"/>
      <c r="G103" s="10"/>
      <c r="H103" s="11"/>
      <c r="J103" s="26" t="s">
        <v>18</v>
      </c>
      <c r="K103" s="16"/>
      <c r="L103" s="10"/>
      <c r="M103" s="10"/>
      <c r="N103" s="10"/>
      <c r="O103" s="10"/>
      <c r="P103" s="11"/>
    </row>
    <row r="104" spans="2:16" x14ac:dyDescent="0.55000000000000004">
      <c r="B104" s="7" t="s">
        <v>5</v>
      </c>
      <c r="C104" s="15">
        <v>1799.69</v>
      </c>
      <c r="D104" s="8">
        <v>1359.75</v>
      </c>
      <c r="E104" s="8">
        <v>2046.22</v>
      </c>
      <c r="F104" s="8">
        <v>1540.68</v>
      </c>
      <c r="G104" s="8">
        <v>1777.9</v>
      </c>
      <c r="H104" s="9">
        <v>2441.14</v>
      </c>
      <c r="J104" s="7" t="s">
        <v>5</v>
      </c>
      <c r="K104" s="15">
        <v>388.57</v>
      </c>
      <c r="L104" s="8">
        <v>316.95999999999998</v>
      </c>
      <c r="M104" s="8">
        <v>439.92</v>
      </c>
      <c r="N104" s="8">
        <v>363.21</v>
      </c>
      <c r="O104" s="8">
        <v>392.62</v>
      </c>
      <c r="P104" s="9">
        <v>462.74</v>
      </c>
    </row>
    <row r="105" spans="2:16" x14ac:dyDescent="0.55000000000000004">
      <c r="B105" s="7" t="s">
        <v>7</v>
      </c>
      <c r="C105" s="15">
        <v>1534.44</v>
      </c>
      <c r="D105" s="8">
        <v>1138.3800000000001</v>
      </c>
      <c r="E105" s="8">
        <v>1752.11</v>
      </c>
      <c r="F105" s="8">
        <v>1376.62</v>
      </c>
      <c r="G105" s="8">
        <v>1450.14</v>
      </c>
      <c r="H105" s="9">
        <v>2137.54</v>
      </c>
      <c r="J105" s="7" t="s">
        <v>7</v>
      </c>
      <c r="K105" s="15">
        <v>342.43</v>
      </c>
      <c r="L105" s="8">
        <v>282.22000000000003</v>
      </c>
      <c r="M105" s="8">
        <v>391.82</v>
      </c>
      <c r="N105" s="8">
        <v>335.05</v>
      </c>
      <c r="O105" s="8">
        <v>323.23</v>
      </c>
      <c r="P105" s="9">
        <v>413.63</v>
      </c>
    </row>
    <row r="106" spans="2:16" x14ac:dyDescent="0.55000000000000004">
      <c r="B106" s="7" t="s">
        <v>6</v>
      </c>
      <c r="C106" s="15">
        <v>250.55</v>
      </c>
      <c r="D106" s="8">
        <v>177.61</v>
      </c>
      <c r="E106" s="8">
        <v>294.10000000000002</v>
      </c>
      <c r="F106" s="8">
        <v>150.96</v>
      </c>
      <c r="G106" s="8">
        <v>327.77</v>
      </c>
      <c r="H106" s="9">
        <v>303.58999999999997</v>
      </c>
      <c r="J106" s="7" t="s">
        <v>6</v>
      </c>
      <c r="K106" s="15">
        <v>44.2</v>
      </c>
      <c r="L106" s="8">
        <v>29.35</v>
      </c>
      <c r="M106" s="8">
        <v>48.1</v>
      </c>
      <c r="N106" s="8">
        <v>25.54</v>
      </c>
      <c r="O106" s="8">
        <v>69.39</v>
      </c>
      <c r="P106" s="9">
        <v>49.11</v>
      </c>
    </row>
    <row r="107" spans="2:16" x14ac:dyDescent="0.55000000000000004">
      <c r="B107" s="7" t="s">
        <v>8</v>
      </c>
      <c r="C107" s="15">
        <v>489.23</v>
      </c>
      <c r="D107" s="8">
        <v>782.27</v>
      </c>
      <c r="E107" s="8">
        <v>81.12</v>
      </c>
      <c r="F107" s="8">
        <v>149.41</v>
      </c>
      <c r="G107" s="8">
        <v>361.52</v>
      </c>
      <c r="H107" s="9">
        <v>798.67</v>
      </c>
      <c r="J107" s="7" t="s">
        <v>8</v>
      </c>
      <c r="K107" s="15">
        <v>91.35</v>
      </c>
      <c r="L107" s="8">
        <v>154.99</v>
      </c>
      <c r="M107" s="8">
        <v>13.21</v>
      </c>
      <c r="N107" s="8">
        <v>23.8</v>
      </c>
      <c r="O107" s="8">
        <v>80.64</v>
      </c>
      <c r="P107" s="9">
        <v>125.41</v>
      </c>
    </row>
    <row r="108" spans="2:16" x14ac:dyDescent="0.55000000000000004">
      <c r="B108" s="7" t="s">
        <v>9</v>
      </c>
      <c r="C108" s="15">
        <v>126.98</v>
      </c>
      <c r="D108" s="8">
        <v>116.39</v>
      </c>
      <c r="E108" s="8">
        <v>38.19</v>
      </c>
      <c r="F108" s="8">
        <v>18.02</v>
      </c>
      <c r="G108" s="8">
        <v>122.94</v>
      </c>
      <c r="H108" s="9">
        <v>311.23</v>
      </c>
      <c r="J108" s="7" t="s">
        <v>9</v>
      </c>
      <c r="K108" s="15">
        <v>21.58</v>
      </c>
      <c r="L108" s="8">
        <v>21.14</v>
      </c>
      <c r="M108" s="8">
        <v>6.53</v>
      </c>
      <c r="N108" s="8">
        <v>2.15</v>
      </c>
      <c r="O108" s="8">
        <v>26.71</v>
      </c>
      <c r="P108" s="9">
        <v>45.14</v>
      </c>
    </row>
    <row r="109" spans="2:16" ht="14.7" thickBot="1" x14ac:dyDescent="0.6">
      <c r="B109" s="18" t="s">
        <v>35</v>
      </c>
      <c r="C109" s="19">
        <v>315.10000000000002</v>
      </c>
      <c r="D109" s="20">
        <v>551.15</v>
      </c>
      <c r="E109" s="20">
        <v>30.86</v>
      </c>
      <c r="F109" s="20">
        <v>131.4</v>
      </c>
      <c r="G109" s="20">
        <v>207.44</v>
      </c>
      <c r="H109" s="21">
        <v>465.15</v>
      </c>
      <c r="J109" s="18" t="s">
        <v>35</v>
      </c>
      <c r="K109" s="19">
        <v>61.1</v>
      </c>
      <c r="L109" s="20">
        <v>117.15</v>
      </c>
      <c r="M109" s="20">
        <v>4.42</v>
      </c>
      <c r="N109" s="20">
        <v>21.65</v>
      </c>
      <c r="O109" s="20">
        <v>41.67</v>
      </c>
      <c r="P109" s="21">
        <v>76.2</v>
      </c>
    </row>
    <row r="110" spans="2:16" ht="14.7" thickTop="1" x14ac:dyDescent="0.55000000000000004">
      <c r="B110" s="25" t="s">
        <v>29</v>
      </c>
      <c r="C110" s="22">
        <f>C107-C104</f>
        <v>-1310.46</v>
      </c>
      <c r="D110" s="23">
        <f t="shared" ref="D110:H110" si="72">D107-D104</f>
        <v>-577.48</v>
      </c>
      <c r="E110" s="23">
        <f t="shared" si="72"/>
        <v>-1965.1</v>
      </c>
      <c r="F110" s="23">
        <f t="shared" si="72"/>
        <v>-1391.27</v>
      </c>
      <c r="G110" s="23">
        <f t="shared" si="72"/>
        <v>-1416.38</v>
      </c>
      <c r="H110" s="24">
        <f t="shared" si="72"/>
        <v>-1642.4699999999998</v>
      </c>
      <c r="J110" s="25" t="s">
        <v>29</v>
      </c>
      <c r="K110" s="22">
        <f>K107-K104</f>
        <v>-297.22000000000003</v>
      </c>
      <c r="L110" s="23">
        <f t="shared" ref="L110:P110" si="73">L107-L104</f>
        <v>-161.96999999999997</v>
      </c>
      <c r="M110" s="23">
        <f t="shared" si="73"/>
        <v>-426.71000000000004</v>
      </c>
      <c r="N110" s="23">
        <f t="shared" si="73"/>
        <v>-339.40999999999997</v>
      </c>
      <c r="O110" s="23">
        <f t="shared" si="73"/>
        <v>-311.98</v>
      </c>
      <c r="P110" s="24">
        <f t="shared" si="73"/>
        <v>-337.33000000000004</v>
      </c>
    </row>
    <row r="111" spans="2:16" x14ac:dyDescent="0.55000000000000004">
      <c r="B111" s="25" t="s">
        <v>30</v>
      </c>
      <c r="C111" s="22">
        <f>C109-C106</f>
        <v>64.550000000000011</v>
      </c>
      <c r="D111" s="23">
        <f t="shared" ref="D111:H111" si="74">D109-D106</f>
        <v>373.53999999999996</v>
      </c>
      <c r="E111" s="23">
        <f t="shared" si="74"/>
        <v>-263.24</v>
      </c>
      <c r="F111" s="23">
        <f t="shared" si="74"/>
        <v>-19.560000000000002</v>
      </c>
      <c r="G111" s="23">
        <f t="shared" si="74"/>
        <v>-120.32999999999998</v>
      </c>
      <c r="H111" s="24">
        <f t="shared" si="74"/>
        <v>161.56</v>
      </c>
      <c r="J111" s="25" t="s">
        <v>30</v>
      </c>
      <c r="K111" s="22">
        <f>K109-K106</f>
        <v>16.899999999999999</v>
      </c>
      <c r="L111" s="23">
        <f t="shared" ref="L111:P111" si="75">L109-L106</f>
        <v>87.800000000000011</v>
      </c>
      <c r="M111" s="23">
        <f t="shared" si="75"/>
        <v>-43.68</v>
      </c>
      <c r="N111" s="23">
        <f t="shared" si="75"/>
        <v>-3.8900000000000006</v>
      </c>
      <c r="O111" s="23">
        <f t="shared" si="75"/>
        <v>-27.72</v>
      </c>
      <c r="P111" s="24">
        <f t="shared" si="75"/>
        <v>27.090000000000003</v>
      </c>
    </row>
    <row r="112" spans="2:16" x14ac:dyDescent="0.55000000000000004">
      <c r="B112" s="51" t="s">
        <v>37</v>
      </c>
      <c r="C112" s="32">
        <f>(C105+C106)/C104</f>
        <v>0.99183192660958275</v>
      </c>
      <c r="D112" s="32">
        <f t="shared" ref="D112:H112" si="76">(D105+D106)/D104</f>
        <v>0.96781761353189943</v>
      </c>
      <c r="E112" s="32">
        <f t="shared" si="76"/>
        <v>0.99999511293995758</v>
      </c>
      <c r="F112" s="32">
        <f t="shared" si="76"/>
        <v>0.99149726094971047</v>
      </c>
      <c r="G112" s="32">
        <f t="shared" si="76"/>
        <v>1.0000056246133078</v>
      </c>
      <c r="H112" s="32">
        <f t="shared" si="76"/>
        <v>0.99999590355325796</v>
      </c>
      <c r="J112" s="51" t="s">
        <v>37</v>
      </c>
      <c r="K112" s="32">
        <f>(K105+K106)/K104</f>
        <v>0.99500733458578894</v>
      </c>
      <c r="L112" s="32">
        <f t="shared" ref="L112:P112" si="77">(L105+L106)/L104</f>
        <v>0.98299469964664332</v>
      </c>
      <c r="M112" s="32">
        <f t="shared" si="77"/>
        <v>1</v>
      </c>
      <c r="N112" s="32">
        <f t="shared" si="77"/>
        <v>0.99278654222075402</v>
      </c>
      <c r="O112" s="32">
        <f t="shared" si="77"/>
        <v>1</v>
      </c>
      <c r="P112" s="32">
        <f t="shared" si="77"/>
        <v>1</v>
      </c>
    </row>
    <row r="113" spans="2:16" x14ac:dyDescent="0.55000000000000004">
      <c r="B113" s="51" t="s">
        <v>38</v>
      </c>
      <c r="C113" s="32">
        <f>(C108+C109)/C107</f>
        <v>0.90362406230198478</v>
      </c>
      <c r="D113" s="32">
        <f t="shared" ref="D113:H113" si="78">(D108+D109)/D107</f>
        <v>0.85333708310429901</v>
      </c>
      <c r="E113" s="32">
        <f t="shared" si="78"/>
        <v>0.85120808678500981</v>
      </c>
      <c r="F113" s="32">
        <f t="shared" si="78"/>
        <v>1.0000669299243694</v>
      </c>
      <c r="G113" s="32">
        <f t="shared" si="78"/>
        <v>0.91386368665633988</v>
      </c>
      <c r="H113" s="32">
        <f t="shared" si="78"/>
        <v>0.97209110145617095</v>
      </c>
      <c r="J113" s="51" t="s">
        <v>38</v>
      </c>
      <c r="K113" s="32">
        <f>(K108+K109)/K107</f>
        <v>0.90509031198686385</v>
      </c>
      <c r="L113" s="32">
        <f t="shared" ref="L113:P113" si="79">(L108+L109)/L107</f>
        <v>0.89225111297503068</v>
      </c>
      <c r="M113" s="32">
        <f t="shared" si="79"/>
        <v>0.82891748675246013</v>
      </c>
      <c r="N113" s="32">
        <f t="shared" si="79"/>
        <v>0.99999999999999989</v>
      </c>
      <c r="O113" s="32">
        <f t="shared" si="79"/>
        <v>0.84796626984126977</v>
      </c>
      <c r="P113" s="32">
        <f t="shared" si="79"/>
        <v>0.9675464476517025</v>
      </c>
    </row>
    <row r="114" spans="2:16" ht="18.3" x14ac:dyDescent="0.7">
      <c r="B114" s="26" t="s">
        <v>19</v>
      </c>
      <c r="C114" s="16"/>
      <c r="D114" s="10"/>
      <c r="E114" s="10"/>
      <c r="F114" s="10"/>
      <c r="G114" s="10"/>
      <c r="H114" s="11"/>
      <c r="J114" s="26" t="s">
        <v>19</v>
      </c>
      <c r="K114" s="16"/>
      <c r="L114" s="10"/>
      <c r="M114" s="10"/>
      <c r="N114" s="10"/>
      <c r="O114" s="10"/>
      <c r="P114" s="11"/>
    </row>
    <row r="115" spans="2:16" x14ac:dyDescent="0.55000000000000004">
      <c r="B115" s="7" t="s">
        <v>5</v>
      </c>
      <c r="C115" s="15">
        <v>4897.71</v>
      </c>
      <c r="D115" s="8">
        <v>4237.92</v>
      </c>
      <c r="E115" s="8">
        <v>5390.47</v>
      </c>
      <c r="F115" s="8">
        <v>4638.4799999999996</v>
      </c>
      <c r="G115" s="8">
        <v>4584.21</v>
      </c>
      <c r="H115" s="9">
        <v>5949.76</v>
      </c>
      <c r="J115" s="7" t="s">
        <v>5</v>
      </c>
      <c r="K115" s="15">
        <v>1139.72</v>
      </c>
      <c r="L115" s="8">
        <v>1052.48</v>
      </c>
      <c r="M115" s="8">
        <v>1310.77</v>
      </c>
      <c r="N115" s="8">
        <v>1165.79</v>
      </c>
      <c r="O115" s="8">
        <v>1021.15</v>
      </c>
      <c r="P115" s="9">
        <v>1212.33</v>
      </c>
    </row>
    <row r="116" spans="2:16" x14ac:dyDescent="0.55000000000000004">
      <c r="B116" s="7" t="s">
        <v>7</v>
      </c>
      <c r="C116" s="15">
        <v>4857.5</v>
      </c>
      <c r="D116" s="8">
        <v>4230.1099999999997</v>
      </c>
      <c r="E116" s="8">
        <v>5276.23</v>
      </c>
      <c r="F116" s="8">
        <v>4618.83</v>
      </c>
      <c r="G116" s="8">
        <v>4545.1099999999997</v>
      </c>
      <c r="H116" s="9">
        <v>5920.36</v>
      </c>
      <c r="J116" s="7" t="s">
        <v>7</v>
      </c>
      <c r="K116" s="15">
        <v>1133.1500000000001</v>
      </c>
      <c r="L116" s="8">
        <v>1048.57</v>
      </c>
      <c r="M116" s="8">
        <v>1298.5999999999999</v>
      </c>
      <c r="N116" s="8">
        <v>1162.51</v>
      </c>
      <c r="O116" s="8">
        <v>1014.34</v>
      </c>
      <c r="P116" s="9">
        <v>1205.46</v>
      </c>
    </row>
    <row r="117" spans="2:16" x14ac:dyDescent="0.55000000000000004">
      <c r="B117" s="7" t="s">
        <v>6</v>
      </c>
      <c r="C117" s="15">
        <v>40.21</v>
      </c>
      <c r="D117" s="8">
        <v>7.81</v>
      </c>
      <c r="E117" s="8">
        <v>114.23</v>
      </c>
      <c r="F117" s="8">
        <v>19.649999999999999</v>
      </c>
      <c r="G117" s="8">
        <v>39.1</v>
      </c>
      <c r="H117" s="9">
        <v>29.4</v>
      </c>
      <c r="J117" s="7" t="s">
        <v>6</v>
      </c>
      <c r="K117" s="15">
        <v>6.57</v>
      </c>
      <c r="L117" s="8">
        <v>3.91</v>
      </c>
      <c r="M117" s="8">
        <v>12.17</v>
      </c>
      <c r="N117" s="8">
        <v>3.27</v>
      </c>
      <c r="O117" s="8">
        <v>6.81</v>
      </c>
      <c r="P117" s="9">
        <v>6.87</v>
      </c>
    </row>
    <row r="118" spans="2:16" x14ac:dyDescent="0.55000000000000004">
      <c r="B118" s="7" t="s">
        <v>8</v>
      </c>
      <c r="C118" s="15">
        <v>0</v>
      </c>
      <c r="D118" s="8">
        <v>0</v>
      </c>
      <c r="E118" s="8">
        <v>0</v>
      </c>
      <c r="F118" s="8">
        <v>0</v>
      </c>
      <c r="G118" s="8">
        <v>0</v>
      </c>
      <c r="H118" s="9">
        <v>0</v>
      </c>
      <c r="J118" s="7" t="s">
        <v>8</v>
      </c>
      <c r="K118" s="15">
        <v>0</v>
      </c>
      <c r="L118" s="8">
        <v>0</v>
      </c>
      <c r="M118" s="8">
        <v>0</v>
      </c>
      <c r="N118" s="8">
        <v>0</v>
      </c>
      <c r="O118" s="8">
        <v>0</v>
      </c>
      <c r="P118" s="9">
        <v>0</v>
      </c>
    </row>
    <row r="119" spans="2:16" x14ac:dyDescent="0.55000000000000004">
      <c r="B119" s="7" t="s">
        <v>9</v>
      </c>
      <c r="C119" s="15">
        <v>0</v>
      </c>
      <c r="D119" s="8">
        <v>0</v>
      </c>
      <c r="E119" s="8">
        <v>0</v>
      </c>
      <c r="F119" s="8">
        <v>0</v>
      </c>
      <c r="G119" s="8">
        <v>0</v>
      </c>
      <c r="H119" s="9">
        <v>0</v>
      </c>
      <c r="J119" s="7" t="s">
        <v>9</v>
      </c>
      <c r="K119" s="15">
        <v>0</v>
      </c>
      <c r="L119" s="8">
        <v>0</v>
      </c>
      <c r="M119" s="8">
        <v>0</v>
      </c>
      <c r="N119" s="8">
        <v>0</v>
      </c>
      <c r="O119" s="8">
        <v>0</v>
      </c>
      <c r="P119" s="9">
        <v>0</v>
      </c>
    </row>
    <row r="120" spans="2:16" ht="14.7" thickBot="1" x14ac:dyDescent="0.6">
      <c r="B120" s="18" t="s">
        <v>35</v>
      </c>
      <c r="C120" s="19">
        <v>0</v>
      </c>
      <c r="D120" s="20">
        <v>0</v>
      </c>
      <c r="E120" s="20">
        <v>0</v>
      </c>
      <c r="F120" s="20">
        <v>0</v>
      </c>
      <c r="G120" s="20">
        <v>0</v>
      </c>
      <c r="H120" s="21">
        <v>0</v>
      </c>
      <c r="J120" s="18" t="s">
        <v>35</v>
      </c>
      <c r="K120" s="19">
        <v>0</v>
      </c>
      <c r="L120" s="20">
        <v>0</v>
      </c>
      <c r="M120" s="20">
        <v>0</v>
      </c>
      <c r="N120" s="20">
        <v>0</v>
      </c>
      <c r="O120" s="20">
        <v>0</v>
      </c>
      <c r="P120" s="21">
        <v>0</v>
      </c>
    </row>
    <row r="121" spans="2:16" ht="14.7" thickTop="1" x14ac:dyDescent="0.55000000000000004">
      <c r="B121" s="25" t="s">
        <v>29</v>
      </c>
      <c r="C121" s="22">
        <f>C118-C115</f>
        <v>-4897.71</v>
      </c>
      <c r="D121" s="23">
        <f t="shared" ref="D121:H121" si="80">D118-D115</f>
        <v>-4237.92</v>
      </c>
      <c r="E121" s="23">
        <f t="shared" si="80"/>
        <v>-5390.47</v>
      </c>
      <c r="F121" s="23">
        <f t="shared" si="80"/>
        <v>-4638.4799999999996</v>
      </c>
      <c r="G121" s="23">
        <f t="shared" si="80"/>
        <v>-4584.21</v>
      </c>
      <c r="H121" s="24">
        <f t="shared" si="80"/>
        <v>-5949.76</v>
      </c>
      <c r="J121" s="25" t="s">
        <v>29</v>
      </c>
      <c r="K121" s="22">
        <f>K118-K115</f>
        <v>-1139.72</v>
      </c>
      <c r="L121" s="23">
        <f t="shared" ref="L121:P121" si="81">L118-L115</f>
        <v>-1052.48</v>
      </c>
      <c r="M121" s="23">
        <f t="shared" si="81"/>
        <v>-1310.77</v>
      </c>
      <c r="N121" s="23">
        <f t="shared" si="81"/>
        <v>-1165.79</v>
      </c>
      <c r="O121" s="23">
        <f t="shared" si="81"/>
        <v>-1021.15</v>
      </c>
      <c r="P121" s="24">
        <f t="shared" si="81"/>
        <v>-1212.33</v>
      </c>
    </row>
    <row r="122" spans="2:16" x14ac:dyDescent="0.55000000000000004">
      <c r="B122" s="25" t="s">
        <v>30</v>
      </c>
      <c r="C122" s="22">
        <f>C120-C117</f>
        <v>-40.21</v>
      </c>
      <c r="D122" s="23">
        <f t="shared" ref="D122:H122" si="82">D120-D117</f>
        <v>-7.81</v>
      </c>
      <c r="E122" s="23">
        <f t="shared" si="82"/>
        <v>-114.23</v>
      </c>
      <c r="F122" s="23">
        <f t="shared" si="82"/>
        <v>-19.649999999999999</v>
      </c>
      <c r="G122" s="23">
        <f t="shared" si="82"/>
        <v>-39.1</v>
      </c>
      <c r="H122" s="24">
        <f t="shared" si="82"/>
        <v>-29.4</v>
      </c>
      <c r="J122" s="25" t="s">
        <v>30</v>
      </c>
      <c r="K122" s="22">
        <f>K120-K117</f>
        <v>-6.57</v>
      </c>
      <c r="L122" s="23">
        <f t="shared" ref="L122:P122" si="83">L120-L117</f>
        <v>-3.91</v>
      </c>
      <c r="M122" s="23">
        <f t="shared" si="83"/>
        <v>-12.17</v>
      </c>
      <c r="N122" s="23">
        <f t="shared" si="83"/>
        <v>-3.27</v>
      </c>
      <c r="O122" s="23">
        <f t="shared" si="83"/>
        <v>-6.81</v>
      </c>
      <c r="P122" s="24">
        <f t="shared" si="83"/>
        <v>-6.87</v>
      </c>
    </row>
    <row r="123" spans="2:16" x14ac:dyDescent="0.55000000000000004">
      <c r="B123" s="51" t="s">
        <v>37</v>
      </c>
      <c r="C123" s="32">
        <f>(C116+C117)/C115</f>
        <v>1</v>
      </c>
      <c r="D123" s="32">
        <f t="shared" ref="D123:H123" si="84">(D116+D117)/D115</f>
        <v>1</v>
      </c>
      <c r="E123" s="32">
        <f t="shared" si="84"/>
        <v>0.99999814487419447</v>
      </c>
      <c r="F123" s="32">
        <f t="shared" si="84"/>
        <v>1</v>
      </c>
      <c r="G123" s="32">
        <f t="shared" si="84"/>
        <v>1</v>
      </c>
      <c r="H123" s="32">
        <f t="shared" si="84"/>
        <v>0.99999999999999989</v>
      </c>
      <c r="J123" s="51" t="s">
        <v>37</v>
      </c>
      <c r="K123" s="32">
        <f>(K116+K117)/K115</f>
        <v>1</v>
      </c>
      <c r="L123" s="32">
        <f t="shared" ref="L123:P123" si="85">(L116+L117)/L115</f>
        <v>1</v>
      </c>
      <c r="M123" s="32">
        <f t="shared" si="85"/>
        <v>1</v>
      </c>
      <c r="N123" s="32">
        <f t="shared" si="85"/>
        <v>0.99999142212576875</v>
      </c>
      <c r="O123" s="32">
        <f t="shared" si="85"/>
        <v>1</v>
      </c>
      <c r="P123" s="32">
        <f t="shared" si="85"/>
        <v>1</v>
      </c>
    </row>
    <row r="124" spans="2:16" x14ac:dyDescent="0.55000000000000004">
      <c r="B124" s="51" t="s">
        <v>38</v>
      </c>
      <c r="C124" s="32" t="s">
        <v>39</v>
      </c>
      <c r="D124" s="32" t="s">
        <v>39</v>
      </c>
      <c r="E124" s="32" t="s">
        <v>39</v>
      </c>
      <c r="F124" s="32" t="s">
        <v>39</v>
      </c>
      <c r="G124" s="32" t="s">
        <v>39</v>
      </c>
      <c r="H124" s="32" t="s">
        <v>39</v>
      </c>
      <c r="J124" s="51" t="s">
        <v>38</v>
      </c>
      <c r="K124" s="32" t="s">
        <v>39</v>
      </c>
      <c r="L124" s="32" t="s">
        <v>39</v>
      </c>
      <c r="M124" s="32" t="s">
        <v>39</v>
      </c>
      <c r="N124" s="32" t="s">
        <v>39</v>
      </c>
      <c r="O124" s="32" t="s">
        <v>39</v>
      </c>
      <c r="P124" s="32" t="s">
        <v>39</v>
      </c>
    </row>
    <row r="125" spans="2:16" ht="18.3" x14ac:dyDescent="0.7">
      <c r="B125" s="26" t="s">
        <v>20</v>
      </c>
      <c r="C125" s="16"/>
      <c r="D125" s="10"/>
      <c r="E125" s="10"/>
      <c r="F125" s="10"/>
      <c r="G125" s="10"/>
      <c r="H125" s="11"/>
      <c r="J125" s="26" t="s">
        <v>20</v>
      </c>
      <c r="K125" s="16"/>
      <c r="L125" s="10"/>
      <c r="M125" s="10"/>
      <c r="N125" s="10"/>
      <c r="O125" s="10"/>
      <c r="P125" s="11"/>
    </row>
    <row r="126" spans="2:16" x14ac:dyDescent="0.55000000000000004">
      <c r="B126" s="7" t="s">
        <v>5</v>
      </c>
      <c r="C126" s="15">
        <v>6944.38</v>
      </c>
      <c r="D126" s="8">
        <v>6245.64</v>
      </c>
      <c r="E126" s="8">
        <v>7118.84</v>
      </c>
      <c r="F126" s="8">
        <v>6622.99</v>
      </c>
      <c r="G126" s="8">
        <v>6770.52</v>
      </c>
      <c r="H126" s="9">
        <v>8282.3700000000008</v>
      </c>
      <c r="J126" s="7" t="s">
        <v>5</v>
      </c>
      <c r="K126" s="15">
        <v>1594.89</v>
      </c>
      <c r="L126" s="8">
        <v>1536.33</v>
      </c>
      <c r="M126" s="8">
        <v>1748.76</v>
      </c>
      <c r="N126" s="8">
        <v>1542.11</v>
      </c>
      <c r="O126" s="8">
        <v>1472.54</v>
      </c>
      <c r="P126" s="9">
        <v>1694</v>
      </c>
    </row>
    <row r="127" spans="2:16" x14ac:dyDescent="0.55000000000000004">
      <c r="B127" s="7" t="s">
        <v>7</v>
      </c>
      <c r="C127" s="15">
        <v>6068.92</v>
      </c>
      <c r="D127" s="8">
        <v>5431.32</v>
      </c>
      <c r="E127" s="8">
        <v>6374.98</v>
      </c>
      <c r="F127" s="8">
        <v>5603.03</v>
      </c>
      <c r="G127" s="8">
        <v>5935.58</v>
      </c>
      <c r="H127" s="9">
        <v>7219.6</v>
      </c>
      <c r="J127" s="7" t="s">
        <v>7</v>
      </c>
      <c r="K127" s="15">
        <v>1405.82</v>
      </c>
      <c r="L127" s="8">
        <v>1352.84</v>
      </c>
      <c r="M127" s="8">
        <v>1572.86</v>
      </c>
      <c r="N127" s="8">
        <v>1329.18</v>
      </c>
      <c r="O127" s="8">
        <v>1292.24</v>
      </c>
      <c r="P127" s="9">
        <v>1487.96</v>
      </c>
    </row>
    <row r="128" spans="2:16" x14ac:dyDescent="0.55000000000000004">
      <c r="B128" s="7" t="s">
        <v>6</v>
      </c>
      <c r="C128" s="15">
        <v>534.80999999999995</v>
      </c>
      <c r="D128" s="8">
        <v>474.37</v>
      </c>
      <c r="E128" s="8">
        <v>416.99</v>
      </c>
      <c r="F128" s="8">
        <v>714.5</v>
      </c>
      <c r="G128" s="8">
        <v>388.14</v>
      </c>
      <c r="H128" s="9">
        <v>798.01</v>
      </c>
      <c r="J128" s="7" t="s">
        <v>6</v>
      </c>
      <c r="K128" s="15">
        <v>109.09</v>
      </c>
      <c r="L128" s="8">
        <v>99.14</v>
      </c>
      <c r="M128" s="8">
        <v>93.5</v>
      </c>
      <c r="N128" s="8">
        <v>147.56</v>
      </c>
      <c r="O128" s="8">
        <v>76.94</v>
      </c>
      <c r="P128" s="9">
        <v>151.44999999999999</v>
      </c>
    </row>
    <row r="129" spans="2:16" x14ac:dyDescent="0.55000000000000004">
      <c r="B129" s="7" t="s">
        <v>8</v>
      </c>
      <c r="C129" s="15">
        <v>13.21</v>
      </c>
      <c r="D129" s="8">
        <v>17.02</v>
      </c>
      <c r="E129" s="8">
        <v>0</v>
      </c>
      <c r="F129" s="8">
        <v>0</v>
      </c>
      <c r="G129" s="8">
        <v>15.04</v>
      </c>
      <c r="H129" s="9">
        <v>27.38</v>
      </c>
      <c r="J129" s="7" t="s">
        <v>8</v>
      </c>
      <c r="K129" s="15">
        <v>2.37</v>
      </c>
      <c r="L129" s="8">
        <v>2.84</v>
      </c>
      <c r="M129" s="8">
        <v>0</v>
      </c>
      <c r="N129" s="8">
        <v>0</v>
      </c>
      <c r="O129" s="8">
        <v>5.03</v>
      </c>
      <c r="P129" s="9">
        <v>2.76</v>
      </c>
    </row>
    <row r="130" spans="2:16" x14ac:dyDescent="0.55000000000000004">
      <c r="B130" s="7" t="s">
        <v>9</v>
      </c>
      <c r="C130" s="15">
        <v>5.87</v>
      </c>
      <c r="D130" s="8">
        <v>3.9</v>
      </c>
      <c r="E130" s="8">
        <v>0</v>
      </c>
      <c r="F130" s="8">
        <v>0</v>
      </c>
      <c r="G130" s="8">
        <v>15.04</v>
      </c>
      <c r="H130" s="9">
        <v>9.1300000000000008</v>
      </c>
      <c r="J130" s="7" t="s">
        <v>9</v>
      </c>
      <c r="K130" s="15">
        <v>1.37</v>
      </c>
      <c r="L130" s="8">
        <v>0.65</v>
      </c>
      <c r="M130" s="8">
        <v>0</v>
      </c>
      <c r="N130" s="8">
        <v>0</v>
      </c>
      <c r="O130" s="8">
        <v>5.03</v>
      </c>
      <c r="P130" s="9">
        <v>0.92</v>
      </c>
    </row>
    <row r="131" spans="2:16" ht="14.7" thickBot="1" x14ac:dyDescent="0.6">
      <c r="B131" s="18" t="s">
        <v>35</v>
      </c>
      <c r="C131" s="19">
        <v>6.46</v>
      </c>
      <c r="D131" s="20">
        <v>10.210000000000001</v>
      </c>
      <c r="E131" s="20">
        <v>0</v>
      </c>
      <c r="F131" s="20">
        <v>0</v>
      </c>
      <c r="G131" s="20">
        <v>0</v>
      </c>
      <c r="H131" s="21">
        <v>18.260000000000002</v>
      </c>
      <c r="J131" s="18" t="s">
        <v>35</v>
      </c>
      <c r="K131" s="19">
        <v>0.85</v>
      </c>
      <c r="L131" s="20">
        <v>1.7</v>
      </c>
      <c r="M131" s="20">
        <v>0</v>
      </c>
      <c r="N131" s="20">
        <v>0</v>
      </c>
      <c r="O131" s="20">
        <v>0</v>
      </c>
      <c r="P131" s="21">
        <v>1.84</v>
      </c>
    </row>
    <row r="132" spans="2:16" ht="14.7" thickTop="1" x14ac:dyDescent="0.55000000000000004">
      <c r="B132" s="25" t="s">
        <v>29</v>
      </c>
      <c r="C132" s="22">
        <f>C129-C126</f>
        <v>-6931.17</v>
      </c>
      <c r="D132" s="23">
        <f t="shared" ref="D132:H132" si="86">D129-D126</f>
        <v>-6228.62</v>
      </c>
      <c r="E132" s="23">
        <f t="shared" si="86"/>
        <v>-7118.84</v>
      </c>
      <c r="F132" s="23">
        <f t="shared" si="86"/>
        <v>-6622.99</v>
      </c>
      <c r="G132" s="23">
        <f t="shared" si="86"/>
        <v>-6755.4800000000005</v>
      </c>
      <c r="H132" s="24">
        <f t="shared" si="86"/>
        <v>-8254.9900000000016</v>
      </c>
      <c r="J132" s="25" t="s">
        <v>29</v>
      </c>
      <c r="K132" s="22">
        <f>K129-K126</f>
        <v>-1592.5200000000002</v>
      </c>
      <c r="L132" s="23">
        <f t="shared" ref="L132:P132" si="87">L129-L126</f>
        <v>-1533.49</v>
      </c>
      <c r="M132" s="23">
        <f t="shared" si="87"/>
        <v>-1748.76</v>
      </c>
      <c r="N132" s="23">
        <f t="shared" si="87"/>
        <v>-1542.11</v>
      </c>
      <c r="O132" s="23">
        <f t="shared" si="87"/>
        <v>-1467.51</v>
      </c>
      <c r="P132" s="24">
        <f t="shared" si="87"/>
        <v>-1691.24</v>
      </c>
    </row>
    <row r="133" spans="2:16" x14ac:dyDescent="0.55000000000000004">
      <c r="B133" s="25" t="s">
        <v>30</v>
      </c>
      <c r="C133" s="22">
        <f>C131-C128</f>
        <v>-528.34999999999991</v>
      </c>
      <c r="D133" s="23">
        <f t="shared" ref="D133:H133" si="88">D131-D128</f>
        <v>-464.16</v>
      </c>
      <c r="E133" s="23">
        <f t="shared" si="88"/>
        <v>-416.99</v>
      </c>
      <c r="F133" s="23">
        <f t="shared" si="88"/>
        <v>-714.5</v>
      </c>
      <c r="G133" s="23">
        <f t="shared" si="88"/>
        <v>-388.14</v>
      </c>
      <c r="H133" s="24">
        <f t="shared" si="88"/>
        <v>-779.75</v>
      </c>
      <c r="J133" s="25" t="s">
        <v>30</v>
      </c>
      <c r="K133" s="22">
        <f>K131-K128</f>
        <v>-108.24000000000001</v>
      </c>
      <c r="L133" s="23">
        <f t="shared" ref="L133:P133" si="89">L131-L128</f>
        <v>-97.44</v>
      </c>
      <c r="M133" s="23">
        <f t="shared" si="89"/>
        <v>-93.5</v>
      </c>
      <c r="N133" s="23">
        <f t="shared" si="89"/>
        <v>-147.56</v>
      </c>
      <c r="O133" s="23">
        <f t="shared" si="89"/>
        <v>-76.94</v>
      </c>
      <c r="P133" s="24">
        <f t="shared" si="89"/>
        <v>-149.60999999999999</v>
      </c>
    </row>
    <row r="134" spans="2:16" x14ac:dyDescent="0.55000000000000004">
      <c r="B134" s="51" t="s">
        <v>37</v>
      </c>
      <c r="C134" s="32">
        <f>(C127+C128)/C126</f>
        <v>0.95094594477836747</v>
      </c>
      <c r="D134" s="32">
        <f t="shared" ref="D134:H134" si="90">(D127+D128)/D126</f>
        <v>0.94557002965268555</v>
      </c>
      <c r="E134" s="32">
        <f t="shared" si="90"/>
        <v>0.95408381140747633</v>
      </c>
      <c r="F134" s="32">
        <f t="shared" si="90"/>
        <v>0.95387883720192845</v>
      </c>
      <c r="G134" s="32">
        <f t="shared" si="90"/>
        <v>0.93400802301743435</v>
      </c>
      <c r="H134" s="32">
        <f t="shared" si="90"/>
        <v>0.96803330447685865</v>
      </c>
      <c r="J134" s="51" t="s">
        <v>37</v>
      </c>
      <c r="K134" s="32">
        <f>(K127+K128)/K126</f>
        <v>0.94985234091379322</v>
      </c>
      <c r="L134" s="32">
        <f t="shared" ref="L134:P134" si="91">(L127+L128)/L126</f>
        <v>0.9450964311052964</v>
      </c>
      <c r="M134" s="32">
        <f t="shared" si="91"/>
        <v>0.95288089846519819</v>
      </c>
      <c r="N134" s="32">
        <f t="shared" si="91"/>
        <v>0.95761002781902727</v>
      </c>
      <c r="O134" s="32">
        <f t="shared" si="91"/>
        <v>0.9298083583468022</v>
      </c>
      <c r="P134" s="32">
        <f t="shared" si="91"/>
        <v>0.96777449822904371</v>
      </c>
    </row>
    <row r="135" spans="2:16" x14ac:dyDescent="0.55000000000000004">
      <c r="B135" s="51" t="s">
        <v>38</v>
      </c>
      <c r="C135" s="32">
        <f>(C130+C131)/C129</f>
        <v>0.93338380015140043</v>
      </c>
      <c r="D135" s="32">
        <f t="shared" ref="D135:H135" si="92">(D130+D131)/D129</f>
        <v>0.82902467685076386</v>
      </c>
      <c r="E135" s="32" t="s">
        <v>39</v>
      </c>
      <c r="F135" s="32" t="s">
        <v>39</v>
      </c>
      <c r="G135" s="32">
        <f t="shared" si="92"/>
        <v>1</v>
      </c>
      <c r="H135" s="32">
        <f t="shared" si="92"/>
        <v>1.0003652300949599</v>
      </c>
      <c r="J135" s="51" t="s">
        <v>38</v>
      </c>
      <c r="K135" s="32">
        <f>(K130+K131)/K129</f>
        <v>0.93670886075949367</v>
      </c>
      <c r="L135" s="32">
        <f t="shared" ref="L135:P135" si="93">(L130+L131)/L129</f>
        <v>0.82746478873239449</v>
      </c>
      <c r="M135" s="32" t="s">
        <v>39</v>
      </c>
      <c r="N135" s="32" t="s">
        <v>39</v>
      </c>
      <c r="O135" s="32">
        <f t="shared" si="93"/>
        <v>1</v>
      </c>
      <c r="P135" s="32">
        <f t="shared" si="93"/>
        <v>1.0000000000000002</v>
      </c>
    </row>
    <row r="136" spans="2:16" ht="18.3" x14ac:dyDescent="0.7">
      <c r="B136" s="26" t="s">
        <v>21</v>
      </c>
      <c r="C136" s="16"/>
      <c r="D136" s="10"/>
      <c r="E136" s="10"/>
      <c r="F136" s="10"/>
      <c r="G136" s="10"/>
      <c r="H136" s="11"/>
      <c r="J136" s="26" t="s">
        <v>21</v>
      </c>
      <c r="K136" s="16"/>
      <c r="L136" s="10"/>
      <c r="M136" s="10"/>
      <c r="N136" s="10"/>
      <c r="O136" s="10"/>
      <c r="P136" s="11"/>
    </row>
    <row r="137" spans="2:16" x14ac:dyDescent="0.55000000000000004">
      <c r="B137" s="7" t="s">
        <v>5</v>
      </c>
      <c r="C137" s="15">
        <v>5498.48</v>
      </c>
      <c r="D137" s="8">
        <v>4725.01</v>
      </c>
      <c r="E137" s="8">
        <v>6401.84</v>
      </c>
      <c r="F137" s="8">
        <v>5111.87</v>
      </c>
      <c r="G137" s="8">
        <v>5564.2</v>
      </c>
      <c r="H137" s="9">
        <v>5978.46</v>
      </c>
      <c r="J137" s="7" t="s">
        <v>5</v>
      </c>
      <c r="K137" s="15">
        <v>1293.6099999999999</v>
      </c>
      <c r="L137" s="8">
        <v>1159.49</v>
      </c>
      <c r="M137" s="8">
        <v>1541.47</v>
      </c>
      <c r="N137" s="8">
        <v>1285.49</v>
      </c>
      <c r="O137" s="8">
        <v>1357.55</v>
      </c>
      <c r="P137" s="9">
        <v>1186.79</v>
      </c>
    </row>
    <row r="138" spans="2:16" x14ac:dyDescent="0.55000000000000004">
      <c r="B138" s="7" t="s">
        <v>7</v>
      </c>
      <c r="C138" s="15">
        <v>5415.75</v>
      </c>
      <c r="D138" s="8">
        <v>4605.57</v>
      </c>
      <c r="E138" s="8">
        <v>6331.16</v>
      </c>
      <c r="F138" s="8">
        <v>5007.0600000000004</v>
      </c>
      <c r="G138" s="8">
        <v>5524.67</v>
      </c>
      <c r="H138" s="9">
        <v>5910.11</v>
      </c>
      <c r="J138" s="7" t="s">
        <v>7</v>
      </c>
      <c r="K138" s="15">
        <v>1271.3599999999999</v>
      </c>
      <c r="L138" s="8">
        <v>1130.31</v>
      </c>
      <c r="M138" s="8">
        <v>1520.35</v>
      </c>
      <c r="N138" s="8">
        <v>1260.5899999999999</v>
      </c>
      <c r="O138" s="8">
        <v>1348.42</v>
      </c>
      <c r="P138" s="9">
        <v>1162.19</v>
      </c>
    </row>
    <row r="139" spans="2:16" x14ac:dyDescent="0.55000000000000004">
      <c r="B139" s="7" t="s">
        <v>6</v>
      </c>
      <c r="C139" s="15">
        <v>29.49</v>
      </c>
      <c r="D139" s="8">
        <v>44.95</v>
      </c>
      <c r="E139" s="8">
        <v>12.45</v>
      </c>
      <c r="F139" s="8">
        <v>65.489999999999995</v>
      </c>
      <c r="G139" s="8">
        <v>3.9</v>
      </c>
      <c r="H139" s="9">
        <v>26.75</v>
      </c>
      <c r="J139" s="7" t="s">
        <v>6</v>
      </c>
      <c r="K139" s="15">
        <v>5.53</v>
      </c>
      <c r="L139" s="8">
        <v>5.58</v>
      </c>
      <c r="M139" s="8">
        <v>2.25</v>
      </c>
      <c r="N139" s="8">
        <v>13.1</v>
      </c>
      <c r="O139" s="8">
        <v>1.1399999999999999</v>
      </c>
      <c r="P139" s="9">
        <v>8.75</v>
      </c>
    </row>
    <row r="140" spans="2:16" x14ac:dyDescent="0.55000000000000004">
      <c r="B140" s="7" t="s">
        <v>8</v>
      </c>
      <c r="C140" s="15">
        <v>0</v>
      </c>
      <c r="D140" s="8">
        <v>0</v>
      </c>
      <c r="E140" s="8">
        <v>0</v>
      </c>
      <c r="F140" s="8">
        <v>0</v>
      </c>
      <c r="G140" s="8">
        <v>0</v>
      </c>
      <c r="H140" s="9">
        <v>0</v>
      </c>
      <c r="J140" s="7" t="s">
        <v>8</v>
      </c>
      <c r="K140" s="15">
        <v>0</v>
      </c>
      <c r="L140" s="8">
        <v>0</v>
      </c>
      <c r="M140" s="8">
        <v>0</v>
      </c>
      <c r="N140" s="8">
        <v>0</v>
      </c>
      <c r="O140" s="8">
        <v>0</v>
      </c>
      <c r="P140" s="9">
        <v>0</v>
      </c>
    </row>
    <row r="141" spans="2:16" x14ac:dyDescent="0.55000000000000004">
      <c r="B141" s="7" t="s">
        <v>9</v>
      </c>
      <c r="C141" s="15">
        <v>0</v>
      </c>
      <c r="D141" s="8">
        <v>0</v>
      </c>
      <c r="E141" s="8">
        <v>0</v>
      </c>
      <c r="F141" s="8">
        <v>0</v>
      </c>
      <c r="G141" s="8">
        <v>0</v>
      </c>
      <c r="H141" s="9">
        <v>0</v>
      </c>
      <c r="J141" s="7" t="s">
        <v>9</v>
      </c>
      <c r="K141" s="15">
        <v>0</v>
      </c>
      <c r="L141" s="8">
        <v>0</v>
      </c>
      <c r="M141" s="8">
        <v>0</v>
      </c>
      <c r="N141" s="8">
        <v>0</v>
      </c>
      <c r="O141" s="8">
        <v>0</v>
      </c>
      <c r="P141" s="9">
        <v>0</v>
      </c>
    </row>
    <row r="142" spans="2:16" ht="14.7" thickBot="1" x14ac:dyDescent="0.6">
      <c r="B142" s="18" t="s">
        <v>35</v>
      </c>
      <c r="C142" s="19">
        <v>0</v>
      </c>
      <c r="D142" s="20">
        <v>0</v>
      </c>
      <c r="E142" s="20">
        <v>0</v>
      </c>
      <c r="F142" s="20">
        <v>0</v>
      </c>
      <c r="G142" s="20">
        <v>0</v>
      </c>
      <c r="H142" s="21">
        <v>0</v>
      </c>
      <c r="J142" s="18" t="s">
        <v>35</v>
      </c>
      <c r="K142" s="19">
        <v>0</v>
      </c>
      <c r="L142" s="20">
        <v>0</v>
      </c>
      <c r="M142" s="20">
        <v>0</v>
      </c>
      <c r="N142" s="20">
        <v>0</v>
      </c>
      <c r="O142" s="20">
        <v>0</v>
      </c>
      <c r="P142" s="21">
        <v>0</v>
      </c>
    </row>
    <row r="143" spans="2:16" ht="14.7" thickTop="1" x14ac:dyDescent="0.55000000000000004">
      <c r="B143" s="25" t="s">
        <v>29</v>
      </c>
      <c r="C143" s="22">
        <f>C140-C137</f>
        <v>-5498.48</v>
      </c>
      <c r="D143" s="23">
        <f t="shared" ref="D143:H143" si="94">D140-D137</f>
        <v>-4725.01</v>
      </c>
      <c r="E143" s="23">
        <f t="shared" si="94"/>
        <v>-6401.84</v>
      </c>
      <c r="F143" s="23">
        <f t="shared" si="94"/>
        <v>-5111.87</v>
      </c>
      <c r="G143" s="23">
        <f t="shared" si="94"/>
        <v>-5564.2</v>
      </c>
      <c r="H143" s="24">
        <f t="shared" si="94"/>
        <v>-5978.46</v>
      </c>
      <c r="J143" s="25" t="s">
        <v>29</v>
      </c>
      <c r="K143" s="22">
        <f>K140-K137</f>
        <v>-1293.6099999999999</v>
      </c>
      <c r="L143" s="23">
        <f t="shared" ref="L143:P143" si="95">L140-L137</f>
        <v>-1159.49</v>
      </c>
      <c r="M143" s="23">
        <f t="shared" si="95"/>
        <v>-1541.47</v>
      </c>
      <c r="N143" s="23">
        <f t="shared" si="95"/>
        <v>-1285.49</v>
      </c>
      <c r="O143" s="23">
        <f t="shared" si="95"/>
        <v>-1357.55</v>
      </c>
      <c r="P143" s="24">
        <f t="shared" si="95"/>
        <v>-1186.79</v>
      </c>
    </row>
    <row r="144" spans="2:16" x14ac:dyDescent="0.55000000000000004">
      <c r="B144" s="25" t="s">
        <v>30</v>
      </c>
      <c r="C144" s="22">
        <f>C142-C139</f>
        <v>-29.49</v>
      </c>
      <c r="D144" s="23">
        <f t="shared" ref="D144:H144" si="96">D142-D139</f>
        <v>-44.95</v>
      </c>
      <c r="E144" s="23">
        <f t="shared" si="96"/>
        <v>-12.45</v>
      </c>
      <c r="F144" s="23">
        <f t="shared" si="96"/>
        <v>-65.489999999999995</v>
      </c>
      <c r="G144" s="23">
        <f t="shared" si="96"/>
        <v>-3.9</v>
      </c>
      <c r="H144" s="24">
        <f t="shared" si="96"/>
        <v>-26.75</v>
      </c>
      <c r="J144" s="25" t="s">
        <v>30</v>
      </c>
      <c r="K144" s="22">
        <f>K142-K139</f>
        <v>-5.53</v>
      </c>
      <c r="L144" s="23">
        <f t="shared" ref="L144:P144" si="97">L142-L139</f>
        <v>-5.58</v>
      </c>
      <c r="M144" s="23">
        <f t="shared" si="97"/>
        <v>-2.25</v>
      </c>
      <c r="N144" s="23">
        <f t="shared" si="97"/>
        <v>-13.1</v>
      </c>
      <c r="O144" s="23">
        <f t="shared" si="97"/>
        <v>-1.1399999999999999</v>
      </c>
      <c r="P144" s="24">
        <f t="shared" si="97"/>
        <v>-8.75</v>
      </c>
    </row>
    <row r="145" spans="2:16" x14ac:dyDescent="0.55000000000000004">
      <c r="B145" s="51" t="s">
        <v>37</v>
      </c>
      <c r="C145" s="32">
        <f>(C138+C139)/C137</f>
        <v>0.99031732406046769</v>
      </c>
      <c r="D145" s="32">
        <f t="shared" ref="D145:H145" si="98">(D138+D139)/D137</f>
        <v>0.9842349540000972</v>
      </c>
      <c r="E145" s="32">
        <f t="shared" si="98"/>
        <v>0.99090417754895466</v>
      </c>
      <c r="F145" s="32">
        <f t="shared" si="98"/>
        <v>0.99230809860188152</v>
      </c>
      <c r="G145" s="32">
        <f t="shared" si="98"/>
        <v>0.99359656374680994</v>
      </c>
      <c r="H145" s="32">
        <f t="shared" si="98"/>
        <v>0.99304168632055745</v>
      </c>
      <c r="J145" s="51" t="s">
        <v>37</v>
      </c>
      <c r="K145" s="32">
        <f>(K138+K139)/K137</f>
        <v>0.98707492984748102</v>
      </c>
      <c r="L145" s="32">
        <f t="shared" ref="L145:P145" si="99">(L138+L139)/L137</f>
        <v>0.97964622377079569</v>
      </c>
      <c r="M145" s="32">
        <f t="shared" si="99"/>
        <v>0.98775843837375998</v>
      </c>
      <c r="N145" s="32">
        <f t="shared" si="99"/>
        <v>0.99082062093054002</v>
      </c>
      <c r="O145" s="32">
        <f t="shared" si="99"/>
        <v>0.99411439725976958</v>
      </c>
      <c r="P145" s="32">
        <f t="shared" si="99"/>
        <v>0.98664464648337113</v>
      </c>
    </row>
    <row r="146" spans="2:16" x14ac:dyDescent="0.55000000000000004">
      <c r="B146" s="51" t="s">
        <v>38</v>
      </c>
      <c r="C146" s="32" t="s">
        <v>39</v>
      </c>
      <c r="D146" s="32" t="s">
        <v>39</v>
      </c>
      <c r="E146" s="32" t="s">
        <v>39</v>
      </c>
      <c r="F146" s="32" t="s">
        <v>39</v>
      </c>
      <c r="G146" s="32" t="s">
        <v>39</v>
      </c>
      <c r="H146" s="32" t="s">
        <v>39</v>
      </c>
      <c r="J146" s="51" t="s">
        <v>38</v>
      </c>
      <c r="K146" s="32" t="s">
        <v>39</v>
      </c>
      <c r="L146" s="32" t="s">
        <v>39</v>
      </c>
      <c r="M146" s="32" t="s">
        <v>39</v>
      </c>
      <c r="N146" s="32" t="s">
        <v>39</v>
      </c>
      <c r="O146" s="32" t="s">
        <v>39</v>
      </c>
      <c r="P146" s="32" t="s">
        <v>39</v>
      </c>
    </row>
    <row r="147" spans="2:16" ht="18.3" x14ac:dyDescent="0.7">
      <c r="B147" s="26" t="s">
        <v>22</v>
      </c>
      <c r="C147" s="16"/>
      <c r="D147" s="10"/>
      <c r="E147" s="10"/>
      <c r="F147" s="10"/>
      <c r="G147" s="10"/>
      <c r="H147" s="11"/>
      <c r="J147" s="26" t="s">
        <v>22</v>
      </c>
      <c r="K147" s="16"/>
      <c r="L147" s="10"/>
      <c r="M147" s="10"/>
      <c r="N147" s="10"/>
      <c r="O147" s="10"/>
      <c r="P147" s="11"/>
    </row>
    <row r="148" spans="2:16" x14ac:dyDescent="0.55000000000000004">
      <c r="B148" s="2" t="s">
        <v>1</v>
      </c>
      <c r="C148" s="15">
        <v>107.54</v>
      </c>
      <c r="D148" s="8">
        <v>112.95</v>
      </c>
      <c r="E148" s="8">
        <v>85.09</v>
      </c>
      <c r="F148" s="8">
        <v>90.68</v>
      </c>
      <c r="G148" s="8">
        <v>95.86</v>
      </c>
      <c r="H148" s="9">
        <v>145.69999999999999</v>
      </c>
      <c r="J148" s="2" t="s">
        <v>1</v>
      </c>
      <c r="K148" s="15">
        <v>107.54</v>
      </c>
      <c r="L148" s="8">
        <v>112.95</v>
      </c>
      <c r="M148" s="8">
        <v>85.09</v>
      </c>
      <c r="N148" s="8">
        <v>90.68</v>
      </c>
      <c r="O148" s="8">
        <v>95.86</v>
      </c>
      <c r="P148" s="9">
        <v>145.69999999999999</v>
      </c>
    </row>
    <row r="149" spans="2:16" x14ac:dyDescent="0.55000000000000004">
      <c r="B149" s="2" t="s">
        <v>2</v>
      </c>
      <c r="C149" s="17">
        <v>0.68</v>
      </c>
      <c r="D149" s="12">
        <v>0.15</v>
      </c>
      <c r="E149" s="12">
        <v>0.38</v>
      </c>
      <c r="F149" s="12">
        <v>0.56999999999999995</v>
      </c>
      <c r="G149" s="12">
        <v>0.84</v>
      </c>
      <c r="H149" s="13">
        <v>1.73</v>
      </c>
      <c r="J149" s="2" t="s">
        <v>2</v>
      </c>
      <c r="K149" s="17">
        <v>0.68</v>
      </c>
      <c r="L149" s="12">
        <v>0.15</v>
      </c>
      <c r="M149" s="12">
        <v>0.38</v>
      </c>
      <c r="N149" s="12">
        <v>0.56999999999999995</v>
      </c>
      <c r="O149" s="12">
        <v>0.84</v>
      </c>
      <c r="P149" s="13">
        <v>1.73</v>
      </c>
    </row>
    <row r="150" spans="2:16" x14ac:dyDescent="0.55000000000000004">
      <c r="B150" s="2" t="s">
        <v>3</v>
      </c>
      <c r="C150" s="15">
        <v>2226.5100000000002</v>
      </c>
      <c r="D150" s="8">
        <v>7072.06</v>
      </c>
      <c r="E150" s="8">
        <v>230.35</v>
      </c>
      <c r="F150" s="8">
        <v>159.62</v>
      </c>
      <c r="G150" s="8">
        <v>114.18</v>
      </c>
      <c r="H150" s="9">
        <v>90.89</v>
      </c>
      <c r="J150" s="2" t="s">
        <v>3</v>
      </c>
      <c r="K150" s="15">
        <v>2226.5100000000002</v>
      </c>
      <c r="L150" s="8">
        <v>7072.06</v>
      </c>
      <c r="M150" s="8">
        <v>230.35</v>
      </c>
      <c r="N150" s="8">
        <v>159.62</v>
      </c>
      <c r="O150" s="8">
        <v>114.18</v>
      </c>
      <c r="P150" s="9">
        <v>90.89</v>
      </c>
    </row>
    <row r="151" spans="2:16" x14ac:dyDescent="0.55000000000000004">
      <c r="B151" s="2" t="s">
        <v>40</v>
      </c>
      <c r="C151" s="15">
        <v>224916.89</v>
      </c>
      <c r="D151" s="8">
        <v>195188.14</v>
      </c>
      <c r="E151" s="8">
        <v>218152</v>
      </c>
      <c r="F151" s="8">
        <v>224869.08</v>
      </c>
      <c r="G151" s="8">
        <v>226872.61</v>
      </c>
      <c r="H151" s="9">
        <v>277907.37</v>
      </c>
      <c r="J151" s="2" t="s">
        <v>23</v>
      </c>
      <c r="K151" s="15">
        <v>50885.08</v>
      </c>
      <c r="L151" s="8">
        <v>47188.81</v>
      </c>
      <c r="M151" s="8">
        <v>51528.88</v>
      </c>
      <c r="N151" s="8">
        <v>53815.08</v>
      </c>
      <c r="O151" s="8">
        <v>50771.1</v>
      </c>
      <c r="P151" s="9">
        <v>54419.77</v>
      </c>
    </row>
    <row r="154" spans="2:16" x14ac:dyDescent="0.55000000000000004">
      <c r="B154" s="62" t="s">
        <v>36</v>
      </c>
      <c r="C154" s="63">
        <f>C5/C151</f>
        <v>0.55373315894595554</v>
      </c>
      <c r="D154" s="63">
        <f t="shared" ref="D154:H154" si="100">D5/D151</f>
        <v>0.58800867716655325</v>
      </c>
      <c r="E154" s="63">
        <f t="shared" si="100"/>
        <v>0.56994788037698485</v>
      </c>
      <c r="F154" s="63">
        <f t="shared" si="100"/>
        <v>0.52725052283755514</v>
      </c>
      <c r="G154" s="63">
        <f t="shared" si="100"/>
        <v>0.55036850856522523</v>
      </c>
      <c r="H154" s="64">
        <f>H5/H151</f>
        <v>0.51825095534530086</v>
      </c>
      <c r="I154" s="33"/>
      <c r="J154" s="65" t="s">
        <v>36</v>
      </c>
      <c r="K154" s="63">
        <f>K5/K151</f>
        <v>0.56210936486687257</v>
      </c>
      <c r="L154" s="63">
        <f t="shared" ref="L154:P154" si="101">L5/L151</f>
        <v>0.59354198590725227</v>
      </c>
      <c r="M154" s="63">
        <f t="shared" si="101"/>
        <v>0.58235148910669121</v>
      </c>
      <c r="N154" s="63">
        <f t="shared" si="101"/>
        <v>0.51305972229345376</v>
      </c>
      <c r="O154" s="63">
        <f t="shared" si="101"/>
        <v>0.55451526557431297</v>
      </c>
      <c r="P154" s="64">
        <f>P5/P151</f>
        <v>0.53684607634321135</v>
      </c>
    </row>
  </sheetData>
  <mergeCells count="4">
    <mergeCell ref="C2:C3"/>
    <mergeCell ref="D2:H2"/>
    <mergeCell ref="K2:K3"/>
    <mergeCell ref="L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TZA_SummStat_byexp</vt:lpstr>
      <vt:lpstr>TZA_SummStat_byland</vt:lpstr>
      <vt:lpstr>UGA_SummStat_byexp</vt:lpstr>
      <vt:lpstr>UGA_SummStat_byland</vt:lpstr>
      <vt:lpstr>MWI_SummStat_byexp</vt:lpstr>
      <vt:lpstr>MWI_SummStat_byland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Signorelli, Sara (IFPRI)</dc:creator>
  <cp:lastModifiedBy>SARA</cp:lastModifiedBy>
  <dcterms:created xsi:type="dcterms:W3CDTF">2016-06-13T18:29:05Z</dcterms:created>
  <dcterms:modified xsi:type="dcterms:W3CDTF">2016-09-14T13:46:57Z</dcterms:modified>
</cp:coreProperties>
</file>